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Schoonover\OneDrive - Full Throttle Indoor Karting\FULL THROTTLE\2024\LEAGUES\WINTER 24 LEAGUE\"/>
    </mc:Choice>
  </mc:AlternateContent>
  <xr:revisionPtr revIDLastSave="0" documentId="8_{3AF2C816-A5CA-4224-813E-846D6D8240C7}" xr6:coauthVersionLast="47" xr6:coauthVersionMax="47" xr10:uidLastSave="{00000000-0000-0000-0000-000000000000}"/>
  <bookViews>
    <workbookView xWindow="-120" yWindow="-120" windowWidth="29040" windowHeight="15720" activeTab="5" xr2:uid="{001E7EB8-112F-4751-B1D5-98CD80E81F00}"/>
  </bookViews>
  <sheets>
    <sheet name="Cincinnati" sheetId="1" r:id="rId1"/>
    <sheet name="Florence" sheetId="6" r:id="rId2"/>
    <sheet name="Louisville" sheetId="2" r:id="rId3"/>
    <sheet name="Novi" sheetId="3" r:id="rId4"/>
    <sheet name="Pittsburgh" sheetId="7" r:id="rId5"/>
    <sheet name="Sterling Heights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4" l="1"/>
  <c r="J39" i="4"/>
  <c r="K38" i="4"/>
  <c r="J38" i="4"/>
  <c r="K37" i="4"/>
  <c r="J37" i="4"/>
  <c r="J36" i="4"/>
  <c r="K35" i="4"/>
  <c r="J35" i="4"/>
  <c r="K31" i="4"/>
  <c r="J31" i="4"/>
  <c r="K30" i="4"/>
  <c r="J30" i="4"/>
  <c r="K29" i="4"/>
  <c r="J29" i="4"/>
  <c r="K28" i="4"/>
  <c r="J28" i="4"/>
  <c r="K27" i="4"/>
  <c r="J27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44" i="2"/>
  <c r="J44" i="2"/>
  <c r="K43" i="2"/>
  <c r="J43" i="2"/>
  <c r="K42" i="2"/>
  <c r="J42" i="2"/>
  <c r="K41" i="2"/>
  <c r="J41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16" i="7"/>
  <c r="J16" i="7"/>
  <c r="K15" i="7"/>
  <c r="J15" i="7"/>
  <c r="K14" i="7"/>
  <c r="J14" i="7"/>
  <c r="K13" i="7"/>
  <c r="J13" i="7"/>
  <c r="K12" i="7"/>
  <c r="J12" i="7"/>
  <c r="K11" i="7"/>
  <c r="J11" i="7"/>
  <c r="K8" i="7"/>
  <c r="J8" i="7"/>
  <c r="K7" i="7"/>
  <c r="J7" i="7"/>
  <c r="K6" i="7"/>
  <c r="J6" i="7"/>
  <c r="K5" i="7"/>
  <c r="J5" i="7"/>
  <c r="K4" i="7"/>
  <c r="J4" i="7"/>
  <c r="K3" i="7"/>
  <c r="J3" i="7"/>
  <c r="I44" i="4"/>
  <c r="I43" i="4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J32" i="3"/>
  <c r="J31" i="3"/>
  <c r="K30" i="3"/>
  <c r="J30" i="3"/>
  <c r="K29" i="3"/>
  <c r="J29" i="3"/>
  <c r="K28" i="3"/>
  <c r="J28" i="3"/>
  <c r="J27" i="3"/>
  <c r="J26" i="3"/>
  <c r="J25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J14" i="3"/>
  <c r="K10" i="3"/>
  <c r="J10" i="3"/>
  <c r="K9" i="3"/>
  <c r="J9" i="3"/>
  <c r="K8" i="3"/>
  <c r="J8" i="3"/>
  <c r="K7" i="3"/>
  <c r="J7" i="3"/>
  <c r="K6" i="3"/>
  <c r="J6" i="3"/>
  <c r="K5" i="3"/>
  <c r="J5" i="3"/>
  <c r="J4" i="3"/>
  <c r="K3" i="3"/>
  <c r="J3" i="3"/>
  <c r="K2" i="3"/>
  <c r="J2" i="3"/>
  <c r="I21" i="6"/>
  <c r="I20" i="6"/>
  <c r="I19" i="6"/>
  <c r="I18" i="6"/>
  <c r="I17" i="6"/>
  <c r="I16" i="6"/>
  <c r="I15" i="6"/>
  <c r="I14" i="6"/>
  <c r="K8" i="6"/>
  <c r="J8" i="6"/>
  <c r="K7" i="6"/>
  <c r="J7" i="6"/>
  <c r="K6" i="6"/>
  <c r="J6" i="6"/>
  <c r="K5" i="6"/>
  <c r="J5" i="6"/>
  <c r="J4" i="6"/>
  <c r="J3" i="6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K49" i="1"/>
  <c r="K48" i="1"/>
  <c r="K47" i="1"/>
  <c r="K46" i="1"/>
  <c r="K37" i="1"/>
  <c r="K36" i="1"/>
  <c r="K35" i="1"/>
  <c r="K34" i="1"/>
  <c r="K33" i="1"/>
  <c r="K32" i="1"/>
  <c r="K31" i="1"/>
  <c r="K30" i="1"/>
  <c r="K29" i="1"/>
  <c r="K25" i="1"/>
  <c r="K24" i="1"/>
  <c r="K23" i="1"/>
  <c r="K22" i="1"/>
  <c r="K21" i="1"/>
  <c r="K20" i="1"/>
  <c r="K19" i="1"/>
  <c r="K18" i="1"/>
  <c r="K17" i="1"/>
  <c r="K16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<sst xmlns="http://schemas.openxmlformats.org/spreadsheetml/2006/main" count="470" uniqueCount="220">
  <si>
    <t>CINCINNATI</t>
  </si>
  <si>
    <t>Pro 1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</si>
  <si>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</si>
  <si>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</si>
  <si>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</si>
  <si>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</si>
  <si>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</si>
  <si>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</si>
  <si>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</si>
  <si>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</si>
  <si>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Total Points
(less lowest week)</t>
  </si>
  <si>
    <t>Wins</t>
  </si>
  <si>
    <t>Position</t>
  </si>
  <si>
    <t>Points</t>
  </si>
  <si>
    <t xml:space="preserve">Beckett </t>
  </si>
  <si>
    <t xml:space="preserve">Thomas Mitchell </t>
  </si>
  <si>
    <t xml:space="preserve">Hudson </t>
  </si>
  <si>
    <t xml:space="preserve">Matthew </t>
  </si>
  <si>
    <t xml:space="preserve">Alex Fine </t>
  </si>
  <si>
    <t xml:space="preserve">Dylan </t>
  </si>
  <si>
    <t xml:space="preserve">Andrew </t>
  </si>
  <si>
    <t xml:space="preserve">Joe </t>
  </si>
  <si>
    <t xml:space="preserve">Zachary Lyle </t>
  </si>
  <si>
    <t xml:space="preserve">Brady </t>
  </si>
  <si>
    <t>Pro 2</t>
  </si>
  <si>
    <t xml:space="preserve">Marcos </t>
  </si>
  <si>
    <t xml:space="preserve">Stefan </t>
  </si>
  <si>
    <t xml:space="preserve">Randy </t>
  </si>
  <si>
    <t xml:space="preserve">Ben </t>
  </si>
  <si>
    <t xml:space="preserve">Zack </t>
  </si>
  <si>
    <t xml:space="preserve">Paul </t>
  </si>
  <si>
    <t xml:space="preserve">Michael </t>
  </si>
  <si>
    <t xml:space="preserve">Josh </t>
  </si>
  <si>
    <t xml:space="preserve">Dennix </t>
  </si>
  <si>
    <t>Pro 3</t>
  </si>
  <si>
    <t>Andy</t>
  </si>
  <si>
    <t xml:space="preserve">Charlie </t>
  </si>
  <si>
    <t xml:space="preserve">Chase </t>
  </si>
  <si>
    <t xml:space="preserve">Sean </t>
  </si>
  <si>
    <t>Patrick</t>
  </si>
  <si>
    <t xml:space="preserve">Jacob </t>
  </si>
  <si>
    <t xml:space="preserve">Logan </t>
  </si>
  <si>
    <t xml:space="preserve">Kylie </t>
  </si>
  <si>
    <t xml:space="preserve">Riley </t>
  </si>
  <si>
    <t>Junior</t>
  </si>
  <si>
    <t>QualifierPoints</t>
  </si>
  <si>
    <t>Main Points</t>
  </si>
  <si>
    <t>Miles</t>
  </si>
  <si>
    <t>Mason</t>
  </si>
  <si>
    <t>Lola</t>
  </si>
  <si>
    <t>Ashton</t>
  </si>
  <si>
    <t xml:space="preserve">Archer </t>
  </si>
  <si>
    <t>Further</t>
  </si>
  <si>
    <t xml:space="preserve">Carter </t>
  </si>
  <si>
    <t>Auden</t>
  </si>
  <si>
    <t>Social</t>
  </si>
  <si>
    <t xml:space="preserve">Average for Enduro </t>
  </si>
  <si>
    <t xml:space="preserve">Bill Hughes </t>
  </si>
  <si>
    <t xml:space="preserve">JJ Schmidt </t>
  </si>
  <si>
    <t xml:space="preserve">Tami Staup </t>
  </si>
  <si>
    <t xml:space="preserve">Jack Flanigan </t>
  </si>
  <si>
    <t>Wesley Meyer</t>
  </si>
  <si>
    <t>Michael Flanigan</t>
  </si>
  <si>
    <t xml:space="preserve">Nicole Roberts </t>
  </si>
  <si>
    <t xml:space="preserve">Jaret Imbronyev </t>
  </si>
  <si>
    <t xml:space="preserve">Hunter Ellis </t>
  </si>
  <si>
    <t xml:space="preserve">Ron Ellis </t>
  </si>
  <si>
    <t>Kyle Carroll</t>
  </si>
  <si>
    <t xml:space="preserve">Ruben Ramirez </t>
  </si>
  <si>
    <t xml:space="preserve">Quinn Mcgee </t>
  </si>
  <si>
    <t xml:space="preserve">Jordan Mcshirley </t>
  </si>
  <si>
    <t>Ansh Desai</t>
  </si>
  <si>
    <t xml:space="preserve">Daniel Driscoll </t>
  </si>
  <si>
    <t>PITTSBURGH</t>
  </si>
  <si>
    <t>Austin Schamber</t>
  </si>
  <si>
    <t>Andrew Schamber</t>
  </si>
  <si>
    <t>Clancy Karl</t>
  </si>
  <si>
    <t>Nina Halim</t>
  </si>
  <si>
    <t>Will Piper</t>
  </si>
  <si>
    <t>Kolton Parish</t>
  </si>
  <si>
    <t xml:space="preserve"> Catalin Badiceanu</t>
  </si>
  <si>
    <t xml:space="preserve">Ty Connor </t>
  </si>
  <si>
    <t>Joe Karl</t>
  </si>
  <si>
    <t>Chris Anastasio</t>
  </si>
  <si>
    <t>Kesli Lubin</t>
  </si>
  <si>
    <t>Steve Anastasio</t>
  </si>
  <si>
    <t>FLORENCE</t>
  </si>
  <si>
    <t>Trent B</t>
  </si>
  <si>
    <t>Charlie S</t>
  </si>
  <si>
    <t>Jacob C</t>
  </si>
  <si>
    <t>Ellie M</t>
  </si>
  <si>
    <t>Leeam L</t>
  </si>
  <si>
    <t>Alexander S</t>
  </si>
  <si>
    <t>Ryan Goff</t>
  </si>
  <si>
    <t>Daniel Koehler</t>
  </si>
  <si>
    <t>Cameron Whitaker</t>
  </si>
  <si>
    <t>Tony Baker</t>
  </si>
  <si>
    <t>Trey Brun</t>
  </si>
  <si>
    <t>Neil Martin</t>
  </si>
  <si>
    <t>Jake Mulkey</t>
  </si>
  <si>
    <t>Marcus Gruel</t>
  </si>
  <si>
    <t>LOUISVILLE</t>
  </si>
  <si>
    <t>Austin S.</t>
  </si>
  <si>
    <t>Rhett S.</t>
  </si>
  <si>
    <t xml:space="preserve">Clifford B. </t>
  </si>
  <si>
    <t>Dominic G.</t>
  </si>
  <si>
    <t>Nolan S.</t>
  </si>
  <si>
    <t>Brooks W.</t>
  </si>
  <si>
    <t>Eli P.</t>
  </si>
  <si>
    <t xml:space="preserve">Jake W. </t>
  </si>
  <si>
    <t xml:space="preserve">Evan </t>
  </si>
  <si>
    <t>Roman B.</t>
  </si>
  <si>
    <t>Grayson W.</t>
  </si>
  <si>
    <t>Ryan H.</t>
  </si>
  <si>
    <t>McKian K.</t>
  </si>
  <si>
    <t>Antonio B.</t>
  </si>
  <si>
    <t>Adam R.</t>
  </si>
  <si>
    <t>Michael S.</t>
  </si>
  <si>
    <t>Jackson G.</t>
  </si>
  <si>
    <t>Walter T.</t>
  </si>
  <si>
    <t>Isaac T.</t>
  </si>
  <si>
    <t>Thatcher S.</t>
  </si>
  <si>
    <t>Logan B.</t>
  </si>
  <si>
    <t>Shevarion W.</t>
  </si>
  <si>
    <t>Jason Ga.</t>
  </si>
  <si>
    <t>Mike W.</t>
  </si>
  <si>
    <t>Jason Ge.</t>
  </si>
  <si>
    <t>Zach A.</t>
  </si>
  <si>
    <t>Philip H.</t>
  </si>
  <si>
    <t>Alex A.</t>
  </si>
  <si>
    <t>Philip S.</t>
  </si>
  <si>
    <t>Joe S.</t>
  </si>
  <si>
    <t>Mela R.</t>
  </si>
  <si>
    <t>Ryan R.</t>
  </si>
  <si>
    <t>Kris H.</t>
  </si>
  <si>
    <t>Silas S.</t>
  </si>
  <si>
    <t xml:space="preserve">Pro 1 </t>
  </si>
  <si>
    <t>Brady Scoggins (133)</t>
  </si>
  <si>
    <t>Wyatt Koontz (133)</t>
  </si>
  <si>
    <t>Earl Han (140)</t>
  </si>
  <si>
    <t>Vimal Matthew (164)</t>
  </si>
  <si>
    <t>Keven Smith (181)</t>
  </si>
  <si>
    <t>Austin Davis (181)</t>
  </si>
  <si>
    <t>Jim Vens (184)</t>
  </si>
  <si>
    <t>Daniel Cleary (196)</t>
  </si>
  <si>
    <t>Arun Mangrulkar (281)</t>
  </si>
  <si>
    <t>JJ Venezia (147)</t>
  </si>
  <si>
    <t>Nick Stubleski (160)</t>
  </si>
  <si>
    <t>Porter Bone (144)</t>
  </si>
  <si>
    <t>Cal Bennett (202)</t>
  </si>
  <si>
    <t>Jonathan Hair (179)</t>
  </si>
  <si>
    <t>Arjun Srivastsa (214)</t>
  </si>
  <si>
    <t>Barrett Hendricks (192)</t>
  </si>
  <si>
    <t>Ibrahim Harb (180)</t>
  </si>
  <si>
    <t>Zack Hurtubise</t>
  </si>
  <si>
    <t>Myron Richardson</t>
  </si>
  <si>
    <t>Talen Hochthanner</t>
  </si>
  <si>
    <t>Eli Schulist</t>
  </si>
  <si>
    <t>Donovan Holbrook</t>
  </si>
  <si>
    <t>Jones Fraser</t>
  </si>
  <si>
    <t>Everett Regnier</t>
  </si>
  <si>
    <t>Parker Han</t>
  </si>
  <si>
    <t>Average for Grand Prix</t>
  </si>
  <si>
    <t>Ethan Arum (164)</t>
  </si>
  <si>
    <t>Kyle Joslyn (167</t>
  </si>
  <si>
    <t>Justin Poiner (167</t>
  </si>
  <si>
    <t>Nicholas Lipcsik (168</t>
  </si>
  <si>
    <t>Ben Schaut 184</t>
  </si>
  <si>
    <t>Brandon Vivan (206</t>
  </si>
  <si>
    <t>Alex Carline 181</t>
  </si>
  <si>
    <t>Braxton Harris (163)</t>
  </si>
  <si>
    <t>Doug Ray (216)</t>
  </si>
  <si>
    <t>Aj Bisci 211</t>
  </si>
  <si>
    <r>
      <t xml:space="preserve">Daniel Malm </t>
    </r>
    <r>
      <rPr>
        <sz val="11"/>
        <color rgb="FFFF0000"/>
        <rFont val="Calibri"/>
        <family val="2"/>
        <scheme val="minor"/>
      </rPr>
      <t>(208)</t>
    </r>
  </si>
  <si>
    <t>Kyle Scales 175</t>
  </si>
  <si>
    <t>Ed Orcisk (2111)</t>
  </si>
  <si>
    <t>Nick Thurber</t>
  </si>
  <si>
    <t>Matt Murphy 248</t>
  </si>
  <si>
    <t>Evan Hutchins (295)</t>
  </si>
  <si>
    <t>Jay Byer (174)</t>
  </si>
  <si>
    <t>Patrick Bolton 228</t>
  </si>
  <si>
    <t>August Gehram 250</t>
  </si>
  <si>
    <r>
      <t xml:space="preserve">Nathan Johnson </t>
    </r>
    <r>
      <rPr>
        <sz val="11"/>
        <color rgb="FFFF0000"/>
        <rFont val="Calibri"/>
        <family val="2"/>
        <scheme val="minor"/>
      </rPr>
      <t>(265)</t>
    </r>
  </si>
  <si>
    <t>Aj Patrick (244)</t>
  </si>
  <si>
    <t>Blair Totzke 193</t>
  </si>
  <si>
    <t>STERLING HEIGHTS</t>
  </si>
  <si>
    <t>Week 4*</t>
  </si>
  <si>
    <t>Nick S.</t>
  </si>
  <si>
    <t>Alec W.</t>
  </si>
  <si>
    <t>Jonathan S.</t>
  </si>
  <si>
    <t>Daniel F.</t>
  </si>
  <si>
    <t>Ryan G.</t>
  </si>
  <si>
    <t>Wyatt C.</t>
  </si>
  <si>
    <t>Chad H.</t>
  </si>
  <si>
    <t>Tyler J.</t>
  </si>
  <si>
    <t>Joe P.</t>
  </si>
  <si>
    <t>Skyler J.</t>
  </si>
  <si>
    <t>Jay C.</t>
  </si>
  <si>
    <t>Blake C.</t>
  </si>
  <si>
    <t>Thomas B.</t>
  </si>
  <si>
    <t>Jeremy C.</t>
  </si>
  <si>
    <t>Kyle A.</t>
  </si>
  <si>
    <t>Diego Z.</t>
  </si>
  <si>
    <t>Marc S.</t>
  </si>
  <si>
    <t>Kevin S.</t>
  </si>
  <si>
    <t>Jr. 1</t>
  </si>
  <si>
    <t>Zander H.</t>
  </si>
  <si>
    <t>Lucas W.</t>
  </si>
  <si>
    <t>Travis H.</t>
  </si>
  <si>
    <t>Edward O.</t>
  </si>
  <si>
    <t>Jacob S.</t>
  </si>
  <si>
    <t>Jr. 2</t>
  </si>
  <si>
    <t>Grant P.</t>
  </si>
  <si>
    <t>Simon S.</t>
  </si>
  <si>
    <t>Isaac S.</t>
  </si>
  <si>
    <t>Vinnie I.</t>
  </si>
  <si>
    <t>Gabriel S.</t>
  </si>
  <si>
    <t xml:space="preserve">Average for Grand Prix </t>
  </si>
  <si>
    <t>Benjamin W.</t>
  </si>
  <si>
    <t>Kyle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</si>
</sst>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scheme val="minor"/>
    </font>
    <font>
      <sz val="11"/>
      <color rgb="FF000000"/>
      <name val="Calibri"/>
      <charset val="1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29E5F-6DAF-4E6F-9892-1C38857F70F5}">
  <dimension ref="A1:P82"/>
  <sheetViews>
    <sheetView workbookViewId="0">
      <selection activeCell="A28" sqref="A28"/>
    </sheetView>
  </sheetViews>
  <sheetFormatPr defaultRowHeight="15" x14ac:dyDescent="0.25"/>
  <cols>
    <col min="1" max="1" width="20.7109375" style="2" customWidth="1"/>
    <col min="2" max="10" width="10.7109375" style="2" customWidth="1"/>
    <col min="11" max="16384" width="9.140625" style="2"/>
  </cols>
  <sheetData>
    <row r="1" spans="1:15" ht="14.2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1:15" ht="78.75" customHeight="1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N2" s="9" t="s">
        <v>12</v>
      </c>
      <c r="O2" s="9" t="s">
        <v>13</v>
      </c>
    </row>
    <row r="3" spans="1:15" ht="14.25" customHeight="1" x14ac:dyDescent="0.25">
      <c r="A3" s="32" t="s">
        <v>14</v>
      </c>
      <c r="B3" s="32">
        <v>6</v>
      </c>
      <c r="C3" s="32">
        <v>7</v>
      </c>
      <c r="D3" s="4">
        <v>10</v>
      </c>
      <c r="E3" s="4">
        <v>8</v>
      </c>
      <c r="F3" s="4">
        <v>10</v>
      </c>
      <c r="G3" s="4">
        <v>6</v>
      </c>
      <c r="H3" s="4">
        <v>5</v>
      </c>
      <c r="I3" s="4">
        <v>3</v>
      </c>
      <c r="J3" s="4">
        <v>52</v>
      </c>
      <c r="K3" s="4">
        <f t="shared" ref="K3:K12" si="0">COUNTIF(B3:I3,10)</f>
        <v>2</v>
      </c>
      <c r="N3" s="4">
        <v>1</v>
      </c>
      <c r="O3" s="4">
        <v>10</v>
      </c>
    </row>
    <row r="4" spans="1:15" ht="14.25" customHeight="1" x14ac:dyDescent="0.25">
      <c r="A4" s="32" t="s">
        <v>15</v>
      </c>
      <c r="B4" s="32">
        <v>0</v>
      </c>
      <c r="C4" s="32">
        <v>8</v>
      </c>
      <c r="D4" s="4">
        <v>6</v>
      </c>
      <c r="E4" s="4">
        <v>10</v>
      </c>
      <c r="F4" s="4">
        <v>6</v>
      </c>
      <c r="G4" s="4">
        <v>4</v>
      </c>
      <c r="H4" s="4">
        <v>6</v>
      </c>
      <c r="I4" s="4">
        <v>8</v>
      </c>
      <c r="J4" s="4">
        <v>44</v>
      </c>
      <c r="K4" s="4">
        <f t="shared" si="0"/>
        <v>1</v>
      </c>
      <c r="N4" s="4">
        <v>2</v>
      </c>
      <c r="O4" s="4">
        <v>8</v>
      </c>
    </row>
    <row r="5" spans="1:15" ht="14.25" customHeight="1" x14ac:dyDescent="0.25">
      <c r="A5" s="32" t="s">
        <v>16</v>
      </c>
      <c r="B5" s="32">
        <v>5</v>
      </c>
      <c r="C5" s="32">
        <v>6</v>
      </c>
      <c r="D5" s="4">
        <v>6</v>
      </c>
      <c r="E5" s="4">
        <v>5</v>
      </c>
      <c r="F5" s="4">
        <v>5</v>
      </c>
      <c r="G5" s="4">
        <v>8</v>
      </c>
      <c r="H5" s="4">
        <v>7</v>
      </c>
      <c r="I5" s="4">
        <v>5</v>
      </c>
      <c r="J5" s="4">
        <v>42</v>
      </c>
      <c r="K5" s="4">
        <f t="shared" si="0"/>
        <v>0</v>
      </c>
      <c r="N5" s="4">
        <v>3</v>
      </c>
      <c r="O5" s="4">
        <v>7</v>
      </c>
    </row>
    <row r="6" spans="1:15" ht="14.25" customHeight="1" x14ac:dyDescent="0.25">
      <c r="A6" s="32" t="s">
        <v>17</v>
      </c>
      <c r="B6" s="32">
        <v>10</v>
      </c>
      <c r="C6" s="32">
        <v>4</v>
      </c>
      <c r="D6" s="4">
        <v>5</v>
      </c>
      <c r="E6" s="4">
        <v>6</v>
      </c>
      <c r="F6" s="4">
        <v>3</v>
      </c>
      <c r="G6" s="4">
        <v>3</v>
      </c>
      <c r="H6" s="4">
        <v>8</v>
      </c>
      <c r="I6" s="4">
        <v>6</v>
      </c>
      <c r="J6" s="4">
        <v>42</v>
      </c>
      <c r="K6" s="4">
        <f t="shared" si="0"/>
        <v>1</v>
      </c>
      <c r="N6" s="4">
        <v>4</v>
      </c>
      <c r="O6" s="4">
        <v>6</v>
      </c>
    </row>
    <row r="7" spans="1:15" ht="14.25" customHeight="1" x14ac:dyDescent="0.25">
      <c r="A7" s="32" t="s">
        <v>18</v>
      </c>
      <c r="B7" s="32">
        <v>0</v>
      </c>
      <c r="C7" s="32">
        <v>10</v>
      </c>
      <c r="D7" s="4">
        <v>8</v>
      </c>
      <c r="E7" s="4">
        <v>7</v>
      </c>
      <c r="F7" s="4">
        <v>4</v>
      </c>
      <c r="G7" s="4">
        <v>7</v>
      </c>
      <c r="H7" s="4">
        <v>4</v>
      </c>
      <c r="I7" s="4">
        <v>4</v>
      </c>
      <c r="J7" s="4">
        <v>40</v>
      </c>
      <c r="K7" s="4">
        <f t="shared" si="0"/>
        <v>1</v>
      </c>
      <c r="N7" s="4">
        <v>5</v>
      </c>
      <c r="O7" s="4">
        <v>5</v>
      </c>
    </row>
    <row r="8" spans="1:15" ht="14.25" customHeight="1" x14ac:dyDescent="0.25">
      <c r="A8" s="32" t="s">
        <v>19</v>
      </c>
      <c r="B8" s="32">
        <v>8</v>
      </c>
      <c r="C8" s="32">
        <v>5</v>
      </c>
      <c r="D8" s="4">
        <v>4</v>
      </c>
      <c r="E8" s="4">
        <v>4</v>
      </c>
      <c r="F8" s="4">
        <v>7</v>
      </c>
      <c r="G8" s="4">
        <v>5</v>
      </c>
      <c r="H8" s="4">
        <v>3</v>
      </c>
      <c r="I8" s="4">
        <v>7</v>
      </c>
      <c r="J8" s="4">
        <v>40</v>
      </c>
      <c r="K8" s="4">
        <f t="shared" si="0"/>
        <v>0</v>
      </c>
      <c r="N8" s="4">
        <v>6</v>
      </c>
      <c r="O8" s="4">
        <v>4</v>
      </c>
    </row>
    <row r="9" spans="1:15" ht="14.25" customHeight="1" x14ac:dyDescent="0.25">
      <c r="A9" s="32" t="s">
        <v>20</v>
      </c>
      <c r="B9" s="32">
        <v>7</v>
      </c>
      <c r="C9" s="32">
        <v>0</v>
      </c>
      <c r="D9" s="4">
        <v>0</v>
      </c>
      <c r="E9" s="4">
        <v>0</v>
      </c>
      <c r="F9" s="4">
        <v>8</v>
      </c>
      <c r="G9" s="4">
        <v>10</v>
      </c>
      <c r="H9" s="4">
        <v>10</v>
      </c>
      <c r="I9" s="4">
        <v>10</v>
      </c>
      <c r="J9" s="4">
        <v>38</v>
      </c>
      <c r="K9" s="4">
        <f t="shared" si="0"/>
        <v>3</v>
      </c>
      <c r="N9" s="4">
        <v>7</v>
      </c>
      <c r="O9" s="4">
        <v>3</v>
      </c>
    </row>
    <row r="10" spans="1:15" ht="14.25" customHeight="1" x14ac:dyDescent="0.25">
      <c r="A10" s="32" t="s">
        <v>21</v>
      </c>
      <c r="B10" s="32">
        <v>4</v>
      </c>
      <c r="C10" s="32">
        <v>3</v>
      </c>
      <c r="D10" s="4">
        <v>3</v>
      </c>
      <c r="E10" s="4">
        <v>3</v>
      </c>
      <c r="F10" s="4">
        <v>0</v>
      </c>
      <c r="G10" s="4">
        <v>2</v>
      </c>
      <c r="H10" s="4">
        <v>2</v>
      </c>
      <c r="I10" s="4">
        <v>2</v>
      </c>
      <c r="J10" s="4">
        <v>17</v>
      </c>
      <c r="K10" s="4">
        <f t="shared" si="0"/>
        <v>0</v>
      </c>
      <c r="N10" s="4">
        <v>8</v>
      </c>
      <c r="O10" s="4">
        <v>2</v>
      </c>
    </row>
    <row r="11" spans="1:15" ht="14.25" customHeight="1" x14ac:dyDescent="0.25">
      <c r="A11" s="32" t="s">
        <v>22</v>
      </c>
      <c r="B11" s="32">
        <v>2</v>
      </c>
      <c r="C11" s="32">
        <v>2</v>
      </c>
      <c r="D11" s="4">
        <v>2</v>
      </c>
      <c r="E11" s="4">
        <v>0</v>
      </c>
      <c r="F11" s="4">
        <v>2</v>
      </c>
      <c r="G11" s="4">
        <v>1</v>
      </c>
      <c r="H11" s="4">
        <v>1</v>
      </c>
      <c r="I11" s="4">
        <v>0</v>
      </c>
      <c r="J11" s="4">
        <v>10</v>
      </c>
      <c r="K11" s="4">
        <f t="shared" si="0"/>
        <v>0</v>
      </c>
      <c r="N11" s="4">
        <v>9</v>
      </c>
      <c r="O11" s="4">
        <v>1</v>
      </c>
    </row>
    <row r="12" spans="1:15" ht="14.25" customHeight="1" x14ac:dyDescent="0.25">
      <c r="A12" s="33" t="s">
        <v>23</v>
      </c>
      <c r="B12" s="33">
        <v>3</v>
      </c>
      <c r="C12" s="33">
        <v>1</v>
      </c>
      <c r="D12" s="11">
        <v>1</v>
      </c>
      <c r="E12" s="11">
        <v>2</v>
      </c>
      <c r="F12" s="11">
        <v>0</v>
      </c>
      <c r="G12" s="11">
        <v>1</v>
      </c>
      <c r="H12" s="11">
        <v>1</v>
      </c>
      <c r="I12" s="11">
        <v>1</v>
      </c>
      <c r="J12" s="11">
        <v>9</v>
      </c>
      <c r="K12" s="11">
        <f t="shared" si="0"/>
        <v>0</v>
      </c>
      <c r="N12" s="4">
        <v>10</v>
      </c>
      <c r="O12" s="4">
        <v>1</v>
      </c>
    </row>
    <row r="13" spans="1:15" ht="14.25" customHeight="1" x14ac:dyDescent="0.25">
      <c r="A13" s="47"/>
      <c r="B13" s="48"/>
      <c r="C13" s="48"/>
      <c r="D13" s="15"/>
      <c r="E13" s="15"/>
      <c r="F13" s="15"/>
      <c r="G13" s="15"/>
      <c r="H13" s="15"/>
      <c r="I13" s="15"/>
      <c r="J13" s="15"/>
      <c r="K13" s="16"/>
    </row>
    <row r="14" spans="1:15" ht="14.25" customHeight="1" x14ac:dyDescent="0.25">
      <c r="A14" s="49"/>
      <c r="B14" s="50"/>
      <c r="C14" s="50"/>
      <c r="D14" s="17"/>
      <c r="E14" s="17"/>
      <c r="F14" s="17"/>
      <c r="G14" s="17"/>
      <c r="H14" s="17"/>
      <c r="I14" s="17"/>
      <c r="J14" s="17"/>
      <c r="K14" s="18"/>
    </row>
    <row r="15" spans="1:15" ht="78.75" customHeight="1" x14ac:dyDescent="0.25">
      <c r="A15" s="19" t="s">
        <v>24</v>
      </c>
      <c r="B15" s="14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14" t="s">
        <v>7</v>
      </c>
      <c r="H15" s="14" t="s">
        <v>8</v>
      </c>
      <c r="I15" s="14" t="s">
        <v>9</v>
      </c>
      <c r="J15" s="14" t="s">
        <v>10</v>
      </c>
      <c r="K15" s="14" t="s">
        <v>11</v>
      </c>
      <c r="N15" s="9" t="s">
        <v>12</v>
      </c>
      <c r="O15" s="9" t="s">
        <v>13</v>
      </c>
    </row>
    <row r="16" spans="1:15" ht="14.25" customHeight="1" x14ac:dyDescent="0.25">
      <c r="A16" s="32" t="s">
        <v>25</v>
      </c>
      <c r="B16" s="32">
        <v>10</v>
      </c>
      <c r="C16" s="32">
        <v>10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8</v>
      </c>
      <c r="J16" s="4">
        <v>70</v>
      </c>
      <c r="K16" s="4">
        <f t="shared" ref="K16:K25" si="1">COUNTIF(B16:I16,10)</f>
        <v>7</v>
      </c>
      <c r="N16" s="4">
        <v>1</v>
      </c>
      <c r="O16" s="4">
        <v>10</v>
      </c>
    </row>
    <row r="17" spans="1:15" ht="14.25" customHeight="1" x14ac:dyDescent="0.25">
      <c r="A17" s="32" t="s">
        <v>26</v>
      </c>
      <c r="B17" s="32">
        <v>8</v>
      </c>
      <c r="C17" s="32">
        <v>6</v>
      </c>
      <c r="D17" s="4">
        <v>8</v>
      </c>
      <c r="E17" s="4">
        <v>8</v>
      </c>
      <c r="F17" s="4">
        <v>8</v>
      </c>
      <c r="G17" s="4">
        <v>3</v>
      </c>
      <c r="H17" s="4">
        <v>7</v>
      </c>
      <c r="I17" s="4">
        <v>10</v>
      </c>
      <c r="J17" s="4">
        <v>56</v>
      </c>
      <c r="K17" s="4">
        <f t="shared" si="1"/>
        <v>1</v>
      </c>
      <c r="N17" s="4">
        <v>2</v>
      </c>
      <c r="O17" s="4">
        <v>8</v>
      </c>
    </row>
    <row r="18" spans="1:15" ht="14.25" customHeight="1" x14ac:dyDescent="0.25">
      <c r="A18" s="32" t="s">
        <v>27</v>
      </c>
      <c r="B18" s="32">
        <v>6</v>
      </c>
      <c r="C18" s="32">
        <v>8</v>
      </c>
      <c r="D18" s="4">
        <v>7</v>
      </c>
      <c r="E18" s="4">
        <v>6</v>
      </c>
      <c r="F18" s="4">
        <v>5</v>
      </c>
      <c r="G18" s="4">
        <v>8</v>
      </c>
      <c r="H18" s="4">
        <v>3</v>
      </c>
      <c r="I18" s="4">
        <v>6</v>
      </c>
      <c r="J18" s="4">
        <v>47</v>
      </c>
      <c r="K18" s="4">
        <f t="shared" si="1"/>
        <v>0</v>
      </c>
      <c r="N18" s="4">
        <v>3</v>
      </c>
      <c r="O18" s="4">
        <v>7</v>
      </c>
    </row>
    <row r="19" spans="1:15" ht="14.25" customHeight="1" x14ac:dyDescent="0.25">
      <c r="A19" s="32" t="s">
        <v>28</v>
      </c>
      <c r="B19" s="32">
        <v>7</v>
      </c>
      <c r="C19" s="32">
        <v>4</v>
      </c>
      <c r="D19" s="4">
        <v>6</v>
      </c>
      <c r="E19" s="4">
        <v>7</v>
      </c>
      <c r="F19" s="4">
        <v>6</v>
      </c>
      <c r="G19" s="4">
        <v>2</v>
      </c>
      <c r="H19" s="4">
        <v>5</v>
      </c>
      <c r="I19" s="4">
        <v>7</v>
      </c>
      <c r="J19" s="4">
        <v>42</v>
      </c>
      <c r="K19" s="4">
        <f t="shared" si="1"/>
        <v>0</v>
      </c>
      <c r="N19" s="4">
        <v>4</v>
      </c>
      <c r="O19" s="4">
        <v>6</v>
      </c>
    </row>
    <row r="20" spans="1:15" ht="14.25" customHeight="1" x14ac:dyDescent="0.25">
      <c r="A20" s="32" t="s">
        <v>29</v>
      </c>
      <c r="B20" s="32">
        <v>5</v>
      </c>
      <c r="C20" s="32">
        <v>8</v>
      </c>
      <c r="D20" s="4">
        <v>5</v>
      </c>
      <c r="E20" s="4">
        <v>5</v>
      </c>
      <c r="F20" s="4">
        <v>7</v>
      </c>
      <c r="G20" s="4">
        <v>0</v>
      </c>
      <c r="H20" s="4">
        <v>4</v>
      </c>
      <c r="I20" s="4">
        <v>0</v>
      </c>
      <c r="J20" s="4">
        <v>34</v>
      </c>
      <c r="K20" s="4">
        <f t="shared" si="1"/>
        <v>0</v>
      </c>
      <c r="N20" s="4">
        <v>5</v>
      </c>
      <c r="O20" s="4">
        <v>5</v>
      </c>
    </row>
    <row r="21" spans="1:15" ht="14.25" customHeight="1" x14ac:dyDescent="0.25">
      <c r="A21" s="32" t="s">
        <v>30</v>
      </c>
      <c r="B21" s="32">
        <v>4</v>
      </c>
      <c r="C21" s="32">
        <v>3</v>
      </c>
      <c r="D21" s="4">
        <v>3</v>
      </c>
      <c r="E21" s="4">
        <v>1</v>
      </c>
      <c r="F21" s="4">
        <v>3</v>
      </c>
      <c r="G21" s="4">
        <v>4</v>
      </c>
      <c r="H21" s="4">
        <v>6</v>
      </c>
      <c r="I21" s="4">
        <v>3</v>
      </c>
      <c r="J21" s="4">
        <v>26</v>
      </c>
      <c r="K21" s="4">
        <f t="shared" si="1"/>
        <v>0</v>
      </c>
      <c r="N21" s="4">
        <v>6</v>
      </c>
      <c r="O21" s="4">
        <v>4</v>
      </c>
    </row>
    <row r="22" spans="1:15" ht="14.25" customHeight="1" x14ac:dyDescent="0.25">
      <c r="A22" s="32" t="s">
        <v>31</v>
      </c>
      <c r="B22" s="32">
        <v>2</v>
      </c>
      <c r="C22" s="32">
        <v>5</v>
      </c>
      <c r="D22" s="4">
        <v>4</v>
      </c>
      <c r="E22" s="4">
        <v>4</v>
      </c>
      <c r="F22" s="4">
        <v>4</v>
      </c>
      <c r="G22" s="4">
        <v>5</v>
      </c>
      <c r="H22" s="4">
        <v>1</v>
      </c>
      <c r="I22" s="4">
        <v>0</v>
      </c>
      <c r="J22" s="4">
        <v>25</v>
      </c>
      <c r="K22" s="4">
        <f t="shared" si="1"/>
        <v>0</v>
      </c>
      <c r="N22" s="4">
        <v>7</v>
      </c>
      <c r="O22" s="4">
        <v>3</v>
      </c>
    </row>
    <row r="23" spans="1:15" ht="14.25" customHeight="1" x14ac:dyDescent="0.25">
      <c r="A23" s="32" t="s">
        <v>16</v>
      </c>
      <c r="B23" s="32">
        <v>0</v>
      </c>
      <c r="C23" s="32">
        <v>2</v>
      </c>
      <c r="D23" s="4">
        <v>0</v>
      </c>
      <c r="E23" s="4">
        <v>3</v>
      </c>
      <c r="F23" s="4">
        <v>2</v>
      </c>
      <c r="G23" s="4">
        <v>7</v>
      </c>
      <c r="H23" s="4">
        <v>8</v>
      </c>
      <c r="I23" s="4">
        <v>5</v>
      </c>
      <c r="J23" s="4">
        <v>25</v>
      </c>
      <c r="K23" s="4">
        <f t="shared" si="1"/>
        <v>0</v>
      </c>
      <c r="N23" s="4">
        <v>8</v>
      </c>
      <c r="O23" s="4">
        <v>2</v>
      </c>
    </row>
    <row r="24" spans="1:15" ht="14.25" customHeight="1" x14ac:dyDescent="0.25">
      <c r="A24" s="32" t="s">
        <v>32</v>
      </c>
      <c r="B24" s="32">
        <v>3</v>
      </c>
      <c r="C24" s="32">
        <v>1</v>
      </c>
      <c r="D24" s="4">
        <v>1</v>
      </c>
      <c r="E24" s="4">
        <v>2</v>
      </c>
      <c r="F24" s="4">
        <v>1</v>
      </c>
      <c r="G24" s="4">
        <v>6</v>
      </c>
      <c r="H24" s="4">
        <v>2</v>
      </c>
      <c r="I24" s="4">
        <v>4</v>
      </c>
      <c r="J24" s="4">
        <v>19</v>
      </c>
      <c r="K24" s="4">
        <f t="shared" si="1"/>
        <v>0</v>
      </c>
      <c r="N24" s="4">
        <v>9</v>
      </c>
      <c r="O24" s="4">
        <v>1</v>
      </c>
    </row>
    <row r="25" spans="1:15" ht="14.25" customHeight="1" x14ac:dyDescent="0.25">
      <c r="A25" s="33" t="s">
        <v>33</v>
      </c>
      <c r="B25" s="33">
        <v>1</v>
      </c>
      <c r="C25" s="33">
        <v>1</v>
      </c>
      <c r="D25" s="11">
        <v>2</v>
      </c>
      <c r="E25" s="11">
        <v>1</v>
      </c>
      <c r="F25" s="11">
        <v>1</v>
      </c>
      <c r="G25" s="11">
        <v>1</v>
      </c>
      <c r="H25" s="11">
        <v>1</v>
      </c>
      <c r="I25" s="11">
        <v>3</v>
      </c>
      <c r="J25" s="11">
        <v>10</v>
      </c>
      <c r="K25" s="11">
        <f t="shared" si="1"/>
        <v>0</v>
      </c>
      <c r="N25" s="4">
        <v>10</v>
      </c>
      <c r="O25" s="4">
        <v>1</v>
      </c>
    </row>
    <row r="26" spans="1:15" ht="14.25" customHeight="1" x14ac:dyDescent="0.25">
      <c r="A26" s="47"/>
      <c r="B26" s="48"/>
      <c r="C26" s="48"/>
      <c r="D26" s="15"/>
      <c r="E26" s="15"/>
      <c r="F26" s="15"/>
      <c r="G26" s="15"/>
      <c r="H26" s="15"/>
      <c r="I26" s="15"/>
      <c r="J26" s="15"/>
      <c r="K26" s="16"/>
    </row>
    <row r="27" spans="1:15" ht="14.2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5" ht="78.75" customHeight="1" x14ac:dyDescent="0.25">
      <c r="A28" s="19" t="s">
        <v>34</v>
      </c>
      <c r="B28" s="14" t="s">
        <v>2</v>
      </c>
      <c r="C28" s="14" t="s">
        <v>3</v>
      </c>
      <c r="D28" s="14" t="s">
        <v>4</v>
      </c>
      <c r="E28" s="14" t="s">
        <v>5</v>
      </c>
      <c r="F28" s="14" t="s">
        <v>6</v>
      </c>
      <c r="G28" s="14" t="s">
        <v>7</v>
      </c>
      <c r="H28" s="14" t="s">
        <v>8</v>
      </c>
      <c r="I28" s="14" t="s">
        <v>9</v>
      </c>
      <c r="J28" s="14" t="s">
        <v>10</v>
      </c>
      <c r="K28" s="14" t="s">
        <v>11</v>
      </c>
      <c r="N28" s="9" t="s">
        <v>12</v>
      </c>
      <c r="O28" s="9" t="s">
        <v>13</v>
      </c>
    </row>
    <row r="29" spans="1:15" ht="14.25" customHeight="1" x14ac:dyDescent="0.25">
      <c r="A29" s="32" t="s">
        <v>35</v>
      </c>
      <c r="B29" s="32">
        <v>10</v>
      </c>
      <c r="C29" s="32">
        <v>7</v>
      </c>
      <c r="D29" s="4">
        <v>8</v>
      </c>
      <c r="E29" s="4">
        <v>10</v>
      </c>
      <c r="F29" s="4">
        <v>8</v>
      </c>
      <c r="G29" s="4">
        <v>10</v>
      </c>
      <c r="H29" s="4">
        <v>10</v>
      </c>
      <c r="I29" s="4">
        <v>7</v>
      </c>
      <c r="J29" s="4">
        <v>63</v>
      </c>
      <c r="K29" s="4">
        <f t="shared" ref="K29:K37" si="2">COUNTIF(B29:I29,10)</f>
        <v>4</v>
      </c>
      <c r="N29" s="4">
        <v>1</v>
      </c>
      <c r="O29" s="4">
        <v>10</v>
      </c>
    </row>
    <row r="30" spans="1:15" ht="14.25" customHeight="1" x14ac:dyDescent="0.25">
      <c r="A30" s="32" t="s">
        <v>36</v>
      </c>
      <c r="B30" s="32">
        <v>8</v>
      </c>
      <c r="C30" s="32">
        <v>10</v>
      </c>
      <c r="D30" s="4">
        <v>7</v>
      </c>
      <c r="E30" s="4">
        <v>7</v>
      </c>
      <c r="F30" s="4">
        <v>10</v>
      </c>
      <c r="G30" s="4">
        <v>8</v>
      </c>
      <c r="H30" s="4">
        <v>8</v>
      </c>
      <c r="I30" s="4">
        <v>8</v>
      </c>
      <c r="J30" s="4">
        <v>59</v>
      </c>
      <c r="K30" s="4">
        <f t="shared" si="2"/>
        <v>2</v>
      </c>
      <c r="N30" s="4">
        <v>2</v>
      </c>
      <c r="O30" s="4">
        <v>8</v>
      </c>
    </row>
    <row r="31" spans="1:15" ht="14.25" customHeight="1" x14ac:dyDescent="0.25">
      <c r="A31" s="32" t="s">
        <v>37</v>
      </c>
      <c r="B31" s="32">
        <v>6</v>
      </c>
      <c r="C31" s="32">
        <v>6</v>
      </c>
      <c r="D31" s="4">
        <v>5</v>
      </c>
      <c r="E31" s="4">
        <v>8</v>
      </c>
      <c r="F31" s="4">
        <v>7</v>
      </c>
      <c r="G31" s="4">
        <v>7</v>
      </c>
      <c r="H31" s="4">
        <v>5</v>
      </c>
      <c r="I31" s="4">
        <v>10</v>
      </c>
      <c r="J31" s="4">
        <v>49</v>
      </c>
      <c r="K31" s="4">
        <f t="shared" si="2"/>
        <v>1</v>
      </c>
      <c r="N31" s="4">
        <v>3</v>
      </c>
      <c r="O31" s="4">
        <v>7</v>
      </c>
    </row>
    <row r="32" spans="1:15" ht="14.25" customHeight="1" x14ac:dyDescent="0.25">
      <c r="A32" s="32" t="s">
        <v>38</v>
      </c>
      <c r="B32" s="32">
        <v>4</v>
      </c>
      <c r="C32" s="32">
        <v>8</v>
      </c>
      <c r="D32" s="4">
        <v>6</v>
      </c>
      <c r="E32" s="4">
        <v>4</v>
      </c>
      <c r="F32" s="4">
        <v>4</v>
      </c>
      <c r="G32" s="4">
        <v>5</v>
      </c>
      <c r="H32" s="4">
        <v>6</v>
      </c>
      <c r="I32" s="4">
        <v>6</v>
      </c>
      <c r="J32" s="4">
        <v>39</v>
      </c>
      <c r="K32" s="4">
        <f t="shared" si="2"/>
        <v>0</v>
      </c>
      <c r="N32" s="4">
        <v>4</v>
      </c>
      <c r="O32" s="4">
        <v>6</v>
      </c>
    </row>
    <row r="33" spans="1:16" ht="14.25" customHeight="1" x14ac:dyDescent="0.25">
      <c r="A33" s="32" t="s">
        <v>39</v>
      </c>
      <c r="B33" s="32">
        <v>7</v>
      </c>
      <c r="C33" s="32">
        <v>0</v>
      </c>
      <c r="D33" s="4">
        <v>4</v>
      </c>
      <c r="E33" s="4">
        <v>6</v>
      </c>
      <c r="F33" s="4">
        <v>6</v>
      </c>
      <c r="G33" s="4">
        <v>0</v>
      </c>
      <c r="H33" s="4">
        <v>7</v>
      </c>
      <c r="I33" s="4">
        <v>0</v>
      </c>
      <c r="J33" s="4">
        <v>30</v>
      </c>
      <c r="K33" s="4">
        <f t="shared" si="2"/>
        <v>0</v>
      </c>
      <c r="N33" s="4">
        <v>5</v>
      </c>
      <c r="O33" s="4">
        <v>5</v>
      </c>
    </row>
    <row r="34" spans="1:16" ht="14.25" customHeight="1" x14ac:dyDescent="0.25">
      <c r="A34" s="32" t="s">
        <v>40</v>
      </c>
      <c r="B34" s="32">
        <v>5</v>
      </c>
      <c r="C34" s="32">
        <v>5</v>
      </c>
      <c r="D34" s="4">
        <v>10</v>
      </c>
      <c r="E34" s="4">
        <v>3</v>
      </c>
      <c r="F34" s="4">
        <v>0</v>
      </c>
      <c r="G34" s="4">
        <v>4</v>
      </c>
      <c r="H34" s="4">
        <v>4</v>
      </c>
      <c r="I34" s="4">
        <v>5</v>
      </c>
      <c r="J34" s="4">
        <v>29</v>
      </c>
      <c r="K34" s="4">
        <f t="shared" si="2"/>
        <v>1</v>
      </c>
      <c r="N34" s="4">
        <v>6</v>
      </c>
      <c r="O34" s="4">
        <v>4</v>
      </c>
    </row>
    <row r="35" spans="1:16" ht="14.25" customHeight="1" x14ac:dyDescent="0.25">
      <c r="A35" s="32" t="s">
        <v>41</v>
      </c>
      <c r="B35" s="32">
        <v>3</v>
      </c>
      <c r="C35" s="32">
        <v>4</v>
      </c>
      <c r="D35" s="4">
        <v>1</v>
      </c>
      <c r="E35" s="4">
        <v>5</v>
      </c>
      <c r="F35" s="4">
        <v>3</v>
      </c>
      <c r="G35" s="4">
        <v>6</v>
      </c>
      <c r="H35" s="4">
        <v>3</v>
      </c>
      <c r="I35" s="4">
        <v>5</v>
      </c>
      <c r="J35" s="4">
        <v>26</v>
      </c>
      <c r="K35" s="4">
        <f t="shared" si="2"/>
        <v>0</v>
      </c>
      <c r="N35" s="4">
        <v>7</v>
      </c>
      <c r="O35" s="4">
        <v>3</v>
      </c>
    </row>
    <row r="36" spans="1:16" ht="14.25" customHeight="1" x14ac:dyDescent="0.25">
      <c r="A36" s="32" t="s">
        <v>42</v>
      </c>
      <c r="B36" s="32">
        <v>2</v>
      </c>
      <c r="C36" s="32">
        <v>2</v>
      </c>
      <c r="D36" s="4">
        <v>3</v>
      </c>
      <c r="E36" s="4">
        <v>1</v>
      </c>
      <c r="F36" s="4">
        <v>2</v>
      </c>
      <c r="G36" s="4">
        <v>3</v>
      </c>
      <c r="H36" s="4">
        <v>2</v>
      </c>
      <c r="I36" s="4">
        <v>3</v>
      </c>
      <c r="J36" s="4">
        <v>17</v>
      </c>
      <c r="K36" s="4">
        <f t="shared" si="2"/>
        <v>0</v>
      </c>
      <c r="N36" s="4">
        <v>8</v>
      </c>
      <c r="O36" s="4">
        <v>2</v>
      </c>
    </row>
    <row r="37" spans="1:16" ht="14.25" customHeight="1" x14ac:dyDescent="0.25">
      <c r="A37" s="32" t="s">
        <v>43</v>
      </c>
      <c r="B37" s="32">
        <v>1</v>
      </c>
      <c r="C37" s="32">
        <v>3</v>
      </c>
      <c r="D37" s="4">
        <v>2</v>
      </c>
      <c r="E37" s="4">
        <v>2</v>
      </c>
      <c r="F37" s="4">
        <v>5</v>
      </c>
      <c r="G37" s="4">
        <v>0</v>
      </c>
      <c r="H37" s="4">
        <v>0</v>
      </c>
      <c r="I37" s="4">
        <v>0</v>
      </c>
      <c r="J37" s="4">
        <v>12</v>
      </c>
      <c r="K37" s="4">
        <f t="shared" si="2"/>
        <v>0</v>
      </c>
      <c r="N37" s="4">
        <v>9</v>
      </c>
      <c r="O37" s="4">
        <v>1</v>
      </c>
    </row>
    <row r="38" spans="1:16" ht="14.25" customHeight="1" x14ac:dyDescent="0.25">
      <c r="A38" s="33"/>
      <c r="B38" s="33"/>
      <c r="C38" s="33"/>
      <c r="D38" s="11"/>
      <c r="E38" s="11"/>
      <c r="F38" s="11"/>
      <c r="G38" s="11"/>
      <c r="H38" s="11"/>
      <c r="I38" s="11"/>
      <c r="J38" s="11"/>
      <c r="K38" s="11"/>
      <c r="N38" s="4">
        <v>10</v>
      </c>
      <c r="O38" s="4">
        <v>1</v>
      </c>
    </row>
    <row r="39" spans="1:16" ht="14.25" customHeight="1" x14ac:dyDescent="0.2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6"/>
    </row>
    <row r="40" spans="1:16" ht="14.25" customHeight="1" x14ac:dyDescent="0.2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3"/>
    </row>
    <row r="41" spans="1:16" ht="78.75" customHeight="1" x14ac:dyDescent="0.25">
      <c r="A41" s="5" t="s">
        <v>44</v>
      </c>
      <c r="B41" s="6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 s="6" t="s">
        <v>8</v>
      </c>
      <c r="I41" s="6" t="s">
        <v>9</v>
      </c>
      <c r="J41" s="7" t="s">
        <v>10</v>
      </c>
      <c r="K41" s="6" t="s">
        <v>11</v>
      </c>
      <c r="N41" s="9" t="s">
        <v>12</v>
      </c>
      <c r="O41" s="9" t="s">
        <v>45</v>
      </c>
      <c r="P41" s="9" t="s">
        <v>46</v>
      </c>
    </row>
    <row r="42" spans="1:16" ht="14.25" customHeight="1" x14ac:dyDescent="0.25">
      <c r="A42" s="32" t="s">
        <v>47</v>
      </c>
      <c r="B42" s="32">
        <v>34</v>
      </c>
      <c r="C42" s="32">
        <v>32</v>
      </c>
      <c r="D42" s="4">
        <v>38</v>
      </c>
      <c r="E42" s="4">
        <v>39</v>
      </c>
      <c r="F42" s="4">
        <v>30</v>
      </c>
      <c r="G42" s="4">
        <v>41</v>
      </c>
      <c r="H42" s="10">
        <v>38</v>
      </c>
      <c r="I42" s="4">
        <v>32</v>
      </c>
      <c r="J42" s="4">
        <v>254</v>
      </c>
      <c r="K42" s="4">
        <v>3</v>
      </c>
      <c r="N42" s="4">
        <v>1</v>
      </c>
      <c r="O42" s="1">
        <v>11</v>
      </c>
      <c r="P42" s="1">
        <v>30</v>
      </c>
    </row>
    <row r="43" spans="1:16" ht="14.25" customHeight="1" x14ac:dyDescent="0.25">
      <c r="A43" s="4" t="s">
        <v>48</v>
      </c>
      <c r="B43" s="4">
        <v>31</v>
      </c>
      <c r="C43" s="4">
        <v>39</v>
      </c>
      <c r="D43" s="4">
        <v>28</v>
      </c>
      <c r="E43" s="4">
        <v>39</v>
      </c>
      <c r="F43" s="4">
        <v>41</v>
      </c>
      <c r="G43" s="4">
        <v>31</v>
      </c>
      <c r="H43" s="4">
        <v>41</v>
      </c>
      <c r="I43" s="4">
        <v>41</v>
      </c>
      <c r="J43" s="4">
        <v>252</v>
      </c>
      <c r="K43" s="4">
        <v>2</v>
      </c>
      <c r="N43" s="4">
        <v>2</v>
      </c>
      <c r="O43" s="1">
        <v>9</v>
      </c>
      <c r="P43" s="1">
        <v>29</v>
      </c>
    </row>
    <row r="44" spans="1:16" ht="14.25" customHeight="1" x14ac:dyDescent="0.25">
      <c r="A44" s="32" t="s">
        <v>49</v>
      </c>
      <c r="B44" s="32">
        <v>39</v>
      </c>
      <c r="C44" s="32">
        <v>26</v>
      </c>
      <c r="D44" s="4">
        <v>40</v>
      </c>
      <c r="E44" s="4">
        <v>37</v>
      </c>
      <c r="F44" s="4">
        <v>33</v>
      </c>
      <c r="G44" s="4">
        <v>27</v>
      </c>
      <c r="H44" s="4">
        <v>35</v>
      </c>
      <c r="I44" s="4">
        <v>37</v>
      </c>
      <c r="J44" s="4">
        <v>248</v>
      </c>
      <c r="K44" s="4">
        <v>1</v>
      </c>
      <c r="N44" s="4">
        <v>3</v>
      </c>
      <c r="O44" s="1">
        <v>8</v>
      </c>
      <c r="P44" s="1">
        <v>28</v>
      </c>
    </row>
    <row r="45" spans="1:16" ht="14.25" customHeight="1" x14ac:dyDescent="0.25">
      <c r="A45" s="32" t="s">
        <v>50</v>
      </c>
      <c r="B45" s="32">
        <v>37</v>
      </c>
      <c r="C45" s="32">
        <v>40</v>
      </c>
      <c r="D45" s="4">
        <v>38</v>
      </c>
      <c r="E45" s="4">
        <v>34</v>
      </c>
      <c r="F45" s="4">
        <v>33</v>
      </c>
      <c r="G45" s="4">
        <v>31</v>
      </c>
      <c r="H45" s="1">
        <v>28</v>
      </c>
      <c r="I45" s="4">
        <v>32</v>
      </c>
      <c r="J45" s="4">
        <v>244</v>
      </c>
      <c r="K45" s="4">
        <v>1</v>
      </c>
      <c r="N45" s="4">
        <v>4</v>
      </c>
      <c r="O45" s="1">
        <v>7</v>
      </c>
      <c r="P45" s="1">
        <v>27</v>
      </c>
    </row>
    <row r="46" spans="1:16" ht="14.25" customHeight="1" x14ac:dyDescent="0.25">
      <c r="A46" s="57" t="s">
        <v>51</v>
      </c>
      <c r="B46" s="4">
        <v>34</v>
      </c>
      <c r="C46" s="4">
        <v>36</v>
      </c>
      <c r="D46" s="4">
        <v>32</v>
      </c>
      <c r="E46" s="4">
        <v>30</v>
      </c>
      <c r="F46" s="4">
        <v>37</v>
      </c>
      <c r="G46" s="4">
        <v>38</v>
      </c>
      <c r="H46" s="4">
        <v>31</v>
      </c>
      <c r="I46" s="4">
        <v>30</v>
      </c>
      <c r="J46" s="4">
        <v>238</v>
      </c>
      <c r="K46" s="4">
        <f>COUNTIF(B46:I46,10)</f>
        <v>0</v>
      </c>
      <c r="N46" s="4">
        <v>5</v>
      </c>
      <c r="O46" s="1">
        <v>6</v>
      </c>
      <c r="P46" s="1">
        <v>26</v>
      </c>
    </row>
    <row r="47" spans="1:16" ht="14.25" customHeight="1" x14ac:dyDescent="0.25">
      <c r="A47" s="32" t="s">
        <v>52</v>
      </c>
      <c r="B47" s="32">
        <v>37</v>
      </c>
      <c r="C47" s="32">
        <v>31</v>
      </c>
      <c r="D47" s="4">
        <v>26</v>
      </c>
      <c r="E47" s="4">
        <v>32</v>
      </c>
      <c r="F47" s="4">
        <v>36</v>
      </c>
      <c r="G47" s="4">
        <v>34</v>
      </c>
      <c r="H47" s="4">
        <v>26</v>
      </c>
      <c r="I47" s="4">
        <v>30</v>
      </c>
      <c r="J47" s="4">
        <v>226</v>
      </c>
      <c r="K47" s="4">
        <f>COUNTIF(B47:I47,10)</f>
        <v>0</v>
      </c>
      <c r="N47" s="4">
        <v>6</v>
      </c>
      <c r="O47" s="1">
        <v>5</v>
      </c>
      <c r="P47" s="1">
        <v>25</v>
      </c>
    </row>
    <row r="48" spans="1:16" ht="14.25" customHeight="1" x14ac:dyDescent="0.25">
      <c r="A48" s="4" t="s">
        <v>53</v>
      </c>
      <c r="B48" s="4">
        <v>26</v>
      </c>
      <c r="C48" s="4">
        <v>33</v>
      </c>
      <c r="D48" s="4">
        <v>32</v>
      </c>
      <c r="E48" s="4">
        <v>29</v>
      </c>
      <c r="F48" s="4">
        <v>28</v>
      </c>
      <c r="G48" s="4">
        <v>33</v>
      </c>
      <c r="H48" s="4">
        <v>34</v>
      </c>
      <c r="I48" s="4">
        <v>33</v>
      </c>
      <c r="J48" s="4">
        <v>215</v>
      </c>
      <c r="K48" s="4">
        <f>COUNTIF(B48:I48,10)</f>
        <v>0</v>
      </c>
      <c r="N48" s="4">
        <v>7</v>
      </c>
      <c r="O48" s="1">
        <v>4</v>
      </c>
      <c r="P48" s="1">
        <v>24</v>
      </c>
    </row>
    <row r="49" spans="1:16" ht="14.25" customHeight="1" x14ac:dyDescent="0.25">
      <c r="A49" s="11" t="s">
        <v>54</v>
      </c>
      <c r="B49" s="11">
        <v>28</v>
      </c>
      <c r="C49" s="11">
        <v>28</v>
      </c>
      <c r="D49" s="11">
        <v>32</v>
      </c>
      <c r="E49" s="11">
        <v>26</v>
      </c>
      <c r="F49" s="11">
        <v>26</v>
      </c>
      <c r="G49" s="11">
        <v>31</v>
      </c>
      <c r="H49" s="11">
        <v>32</v>
      </c>
      <c r="I49" s="11">
        <v>23</v>
      </c>
      <c r="J49" s="11">
        <v>215</v>
      </c>
      <c r="K49" s="11">
        <f>COUNTIF(B49:I49,10)</f>
        <v>0</v>
      </c>
      <c r="N49" s="4">
        <v>8</v>
      </c>
      <c r="O49" s="1">
        <v>3</v>
      </c>
      <c r="P49" s="1">
        <v>23</v>
      </c>
    </row>
    <row r="50" spans="1:16" ht="14.25" customHeight="1" x14ac:dyDescent="0.25">
      <c r="A50" s="58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6" ht="14.25" customHeight="1" x14ac:dyDescent="0.25"/>
    <row r="52" spans="1:16" ht="28.5" customHeight="1" x14ac:dyDescent="0.25">
      <c r="A52" s="59" t="s">
        <v>55</v>
      </c>
      <c r="B52" s="1" t="s">
        <v>2</v>
      </c>
      <c r="C52" s="1" t="s">
        <v>3</v>
      </c>
      <c r="D52" s="1" t="s">
        <v>4</v>
      </c>
      <c r="E52" s="60" t="s">
        <v>5</v>
      </c>
      <c r="F52" s="1" t="s">
        <v>6</v>
      </c>
      <c r="G52" s="1" t="s">
        <v>7</v>
      </c>
      <c r="H52" s="1" t="s">
        <v>8</v>
      </c>
      <c r="I52" s="60" t="s">
        <v>56</v>
      </c>
    </row>
    <row r="53" spans="1:16" ht="14.25" customHeight="1" x14ac:dyDescent="0.25">
      <c r="A53" s="1" t="s">
        <v>57</v>
      </c>
      <c r="B53" s="1">
        <v>29.260999999999999</v>
      </c>
      <c r="C53" s="1">
        <v>29.797000000000001</v>
      </c>
      <c r="D53" s="1">
        <v>29.221</v>
      </c>
      <c r="E53" s="1">
        <v>29.774999999999999</v>
      </c>
      <c r="F53" s="1">
        <v>29.341000000000001</v>
      </c>
      <c r="G53" s="1">
        <v>29.524000000000001</v>
      </c>
      <c r="H53" s="1">
        <v>29.818999999999999</v>
      </c>
      <c r="I53" s="34">
        <f t="shared" ref="I53:I68" si="3">AVERAGE(B53:H53)</f>
        <v>29.533999999999999</v>
      </c>
    </row>
    <row r="54" spans="1:16" ht="14.25" customHeight="1" x14ac:dyDescent="0.25">
      <c r="A54" s="32" t="s">
        <v>58</v>
      </c>
      <c r="B54" s="32">
        <v>30.204000000000001</v>
      </c>
      <c r="C54" s="32">
        <v>29.582999999999998</v>
      </c>
      <c r="D54" s="2">
        <v>29.721</v>
      </c>
      <c r="E54" s="32">
        <v>29.54</v>
      </c>
      <c r="F54" s="1">
        <v>29.48</v>
      </c>
      <c r="G54" s="1">
        <v>29.297999999999998</v>
      </c>
      <c r="H54" s="1">
        <v>29.494</v>
      </c>
      <c r="I54" s="34">
        <f t="shared" si="3"/>
        <v>29.617142857142856</v>
      </c>
    </row>
    <row r="55" spans="1:16" ht="14.25" customHeight="1" x14ac:dyDescent="0.25">
      <c r="A55" s="1" t="s">
        <v>59</v>
      </c>
      <c r="B55" s="1">
        <v>29.594000000000001</v>
      </c>
      <c r="C55" s="1">
        <v>29.704000000000001</v>
      </c>
      <c r="D55" s="1">
        <v>29.359000000000002</v>
      </c>
      <c r="E55" s="1">
        <v>30.216999999999999</v>
      </c>
      <c r="F55" s="1">
        <v>29.731999999999999</v>
      </c>
      <c r="G55" s="1">
        <v>29.756</v>
      </c>
      <c r="H55" s="1">
        <v>30.123000000000001</v>
      </c>
      <c r="I55" s="34">
        <f t="shared" si="3"/>
        <v>29.783571428571427</v>
      </c>
    </row>
    <row r="56" spans="1:16" ht="14.25" customHeight="1" x14ac:dyDescent="0.25">
      <c r="A56" s="1" t="s">
        <v>60</v>
      </c>
      <c r="B56" s="1">
        <v>29.760999999999999</v>
      </c>
      <c r="C56" s="1">
        <v>29.713999999999999</v>
      </c>
      <c r="D56" s="1">
        <v>29.795000000000002</v>
      </c>
      <c r="E56" s="1">
        <v>29.908999999999999</v>
      </c>
      <c r="F56" s="1">
        <v>29.759</v>
      </c>
      <c r="G56" s="1">
        <v>30.134</v>
      </c>
      <c r="H56" s="1">
        <v>29.635999999999999</v>
      </c>
      <c r="I56" s="34">
        <f t="shared" si="3"/>
        <v>29.815428571428573</v>
      </c>
    </row>
    <row r="57" spans="1:16" ht="14.25" customHeight="1" x14ac:dyDescent="0.25">
      <c r="A57" s="32" t="s">
        <v>61</v>
      </c>
      <c r="B57" s="32">
        <v>29.58</v>
      </c>
      <c r="C57" s="32">
        <v>29.574999999999999</v>
      </c>
      <c r="D57" s="32">
        <v>29.587</v>
      </c>
      <c r="E57" s="32">
        <v>30.716000000000001</v>
      </c>
      <c r="F57" s="1">
        <v>29.629000000000001</v>
      </c>
      <c r="G57" s="1">
        <v>30.140999999999998</v>
      </c>
      <c r="H57" s="1">
        <v>30.050999999999998</v>
      </c>
      <c r="I57" s="34">
        <f t="shared" si="3"/>
        <v>29.896999999999995</v>
      </c>
    </row>
    <row r="58" spans="1:16" ht="14.25" customHeight="1" x14ac:dyDescent="0.25">
      <c r="A58" s="32" t="s">
        <v>62</v>
      </c>
      <c r="B58" s="32">
        <v>30.332000000000001</v>
      </c>
      <c r="C58" s="32">
        <v>29.951000000000001</v>
      </c>
      <c r="D58" s="32">
        <v>29.719000000000001</v>
      </c>
      <c r="E58" s="32">
        <v>30.209</v>
      </c>
      <c r="F58" s="1">
        <v>30.41</v>
      </c>
      <c r="G58" s="1">
        <v>30.021999999999998</v>
      </c>
      <c r="H58" s="1">
        <v>29.738</v>
      </c>
      <c r="I58" s="34">
        <f t="shared" si="3"/>
        <v>30.05442857142857</v>
      </c>
    </row>
    <row r="59" spans="1:16" ht="14.25" customHeight="1" x14ac:dyDescent="0.25">
      <c r="A59" s="32" t="s">
        <v>63</v>
      </c>
      <c r="B59" s="32">
        <v>30.164000000000001</v>
      </c>
      <c r="C59" s="32">
        <v>30.282</v>
      </c>
      <c r="D59" s="32"/>
      <c r="E59" s="32">
        <v>30.780999999999999</v>
      </c>
      <c r="F59" s="1">
        <v>30.484999999999999</v>
      </c>
      <c r="G59" s="1"/>
      <c r="H59" s="1"/>
      <c r="I59" s="34">
        <f t="shared" si="3"/>
        <v>30.428000000000001</v>
      </c>
    </row>
    <row r="60" spans="1:16" ht="14.25" customHeight="1" x14ac:dyDescent="0.25">
      <c r="A60" s="1" t="s">
        <v>64</v>
      </c>
      <c r="B60" s="1">
        <v>30.440999999999999</v>
      </c>
      <c r="C60" s="1">
        <v>31.905999999999999</v>
      </c>
      <c r="D60" s="1">
        <v>30.643999999999998</v>
      </c>
      <c r="E60" s="1">
        <v>29.913</v>
      </c>
      <c r="F60" s="1">
        <v>30.346</v>
      </c>
      <c r="G60" s="1">
        <v>30.038</v>
      </c>
      <c r="H60" s="1">
        <v>30.135999999999999</v>
      </c>
      <c r="I60" s="34">
        <f t="shared" si="3"/>
        <v>30.489142857142856</v>
      </c>
    </row>
    <row r="61" spans="1:16" ht="14.25" customHeight="1" x14ac:dyDescent="0.25">
      <c r="A61" s="32" t="s">
        <v>65</v>
      </c>
      <c r="B61" s="32"/>
      <c r="C61" s="32">
        <v>30.535</v>
      </c>
      <c r="D61" s="32">
        <v>31.128</v>
      </c>
      <c r="E61" s="32">
        <v>30.736999999999998</v>
      </c>
      <c r="F61" s="1">
        <v>29.933</v>
      </c>
      <c r="G61" s="1">
        <v>30.166</v>
      </c>
      <c r="H61" s="1">
        <v>30.552</v>
      </c>
      <c r="I61" s="34">
        <f t="shared" si="3"/>
        <v>30.508499999999998</v>
      </c>
    </row>
    <row r="62" spans="1:16" ht="14.25" customHeight="1" x14ac:dyDescent="0.25">
      <c r="A62" s="32" t="s">
        <v>66</v>
      </c>
      <c r="B62" s="32"/>
      <c r="C62" s="32">
        <v>30.591000000000001</v>
      </c>
      <c r="D62" s="32">
        <v>30.995000000000001</v>
      </c>
      <c r="E62" s="32">
        <v>31.39</v>
      </c>
      <c r="F62" s="1">
        <v>31.305</v>
      </c>
      <c r="G62" s="1">
        <v>30.411000000000001</v>
      </c>
      <c r="H62" s="1">
        <v>30.030999999999999</v>
      </c>
      <c r="I62" s="34">
        <f t="shared" si="3"/>
        <v>30.787166666666668</v>
      </c>
    </row>
    <row r="63" spans="1:16" ht="14.25" customHeight="1" x14ac:dyDescent="0.25">
      <c r="A63" s="61" t="s">
        <v>67</v>
      </c>
      <c r="B63" s="1">
        <v>30.710999999999999</v>
      </c>
      <c r="C63" s="1">
        <v>31.826000000000001</v>
      </c>
      <c r="D63" s="1">
        <v>30.818000000000001</v>
      </c>
      <c r="E63" s="1">
        <v>30.117000000000001</v>
      </c>
      <c r="F63" s="1"/>
      <c r="G63" s="1">
        <v>30.59</v>
      </c>
      <c r="H63" s="1">
        <v>30.771000000000001</v>
      </c>
      <c r="I63" s="34">
        <f t="shared" si="3"/>
        <v>30.805500000000006</v>
      </c>
    </row>
    <row r="64" spans="1:16" ht="14.25" customHeight="1" x14ac:dyDescent="0.25">
      <c r="A64" s="2" t="s">
        <v>68</v>
      </c>
      <c r="B64" s="1">
        <v>30.808</v>
      </c>
      <c r="C64" s="1">
        <v>31.402000000000001</v>
      </c>
      <c r="D64" s="1">
        <v>31.552</v>
      </c>
      <c r="E64" s="1">
        <v>31.053000000000001</v>
      </c>
      <c r="F64" s="1">
        <v>31</v>
      </c>
      <c r="G64" s="1">
        <v>31.516999999999999</v>
      </c>
      <c r="H64" s="1">
        <v>31.084</v>
      </c>
      <c r="I64" s="34">
        <f t="shared" si="3"/>
        <v>31.202285714285715</v>
      </c>
    </row>
    <row r="65" spans="1:9" ht="14.25" customHeight="1" x14ac:dyDescent="0.25">
      <c r="A65" s="1" t="s">
        <v>69</v>
      </c>
      <c r="B65" s="1">
        <v>30.728999999999999</v>
      </c>
      <c r="C65" s="1">
        <v>31.75</v>
      </c>
      <c r="D65" s="1">
        <v>31.344000000000001</v>
      </c>
      <c r="E65" s="1">
        <v>31.117999999999999</v>
      </c>
      <c r="F65" s="1">
        <v>31.227</v>
      </c>
      <c r="G65" s="1">
        <v>31.463000000000001</v>
      </c>
      <c r="H65" s="1">
        <v>31.337</v>
      </c>
      <c r="I65" s="34">
        <f t="shared" si="3"/>
        <v>31.281142857142857</v>
      </c>
    </row>
    <row r="66" spans="1:9" ht="14.25" customHeight="1" x14ac:dyDescent="0.25">
      <c r="A66" s="1" t="s">
        <v>70</v>
      </c>
      <c r="B66" s="1">
        <v>32.786999999999999</v>
      </c>
      <c r="C66" s="1">
        <v>31.401</v>
      </c>
      <c r="D66" s="1">
        <v>31.431999999999999</v>
      </c>
      <c r="E66" s="1">
        <v>32.521999999999998</v>
      </c>
      <c r="F66" s="1">
        <v>30.859000000000002</v>
      </c>
      <c r="G66" s="1">
        <v>30.433</v>
      </c>
      <c r="H66" s="1">
        <v>31.154</v>
      </c>
      <c r="I66" s="34">
        <f t="shared" si="3"/>
        <v>31.512571428571427</v>
      </c>
    </row>
    <row r="67" spans="1:9" ht="14.25" customHeight="1" x14ac:dyDescent="0.25">
      <c r="A67" s="32" t="s">
        <v>71</v>
      </c>
      <c r="B67" s="32">
        <v>35.051000000000002</v>
      </c>
      <c r="C67" s="32">
        <v>32.994999999999997</v>
      </c>
      <c r="D67" s="32">
        <v>31.427</v>
      </c>
      <c r="E67" s="32">
        <v>30.998999999999999</v>
      </c>
      <c r="F67" s="1">
        <v>30.797000000000001</v>
      </c>
      <c r="G67" s="1">
        <v>29.995999999999999</v>
      </c>
      <c r="H67" s="1">
        <v>30.734999999999999</v>
      </c>
      <c r="I67" s="34">
        <f t="shared" si="3"/>
        <v>31.714285714285715</v>
      </c>
    </row>
    <row r="68" spans="1:9" ht="14.25" customHeight="1" x14ac:dyDescent="0.25">
      <c r="A68" s="32" t="s">
        <v>72</v>
      </c>
      <c r="B68" s="32">
        <v>35.036000000000001</v>
      </c>
      <c r="C68" s="32"/>
      <c r="D68" s="32">
        <v>32.933</v>
      </c>
      <c r="E68" s="32"/>
      <c r="F68" s="1">
        <v>31.460999999999999</v>
      </c>
      <c r="G68" s="1"/>
      <c r="H68" s="1"/>
      <c r="I68" s="34">
        <f t="shared" si="3"/>
        <v>33.143333333333331</v>
      </c>
    </row>
    <row r="69" spans="1:9" ht="14.25" customHeight="1" x14ac:dyDescent="0.25">
      <c r="A69" s="1"/>
      <c r="B69" s="1"/>
      <c r="C69" s="1"/>
      <c r="D69" s="1"/>
      <c r="E69" s="1"/>
      <c r="F69" s="1"/>
      <c r="G69" s="1"/>
      <c r="H69" s="1"/>
      <c r="I69" s="34"/>
    </row>
    <row r="70" spans="1:9" ht="14.25" customHeight="1" x14ac:dyDescent="0.25"/>
    <row r="71" spans="1:9" ht="14.25" customHeight="1" x14ac:dyDescent="0.25"/>
    <row r="72" spans="1:9" ht="14.25" customHeight="1" x14ac:dyDescent="0.25"/>
    <row r="73" spans="1:9" ht="14.25" customHeight="1" x14ac:dyDescent="0.25"/>
    <row r="74" spans="1:9" ht="14.25" customHeight="1" x14ac:dyDescent="0.25"/>
    <row r="75" spans="1:9" ht="14.25" customHeight="1" x14ac:dyDescent="0.25"/>
    <row r="76" spans="1:9" ht="14.25" customHeight="1" x14ac:dyDescent="0.25"/>
    <row r="77" spans="1:9" ht="14.25" customHeight="1" x14ac:dyDescent="0.25"/>
    <row r="78" spans="1:9" ht="14.25" customHeight="1" x14ac:dyDescent="0.25"/>
    <row r="79" spans="1:9" ht="14.25" customHeight="1" x14ac:dyDescent="0.25"/>
    <row r="80" spans="1:9" ht="14.25" customHeight="1" x14ac:dyDescent="0.25"/>
    <row r="81" ht="14.25" customHeight="1" x14ac:dyDescent="0.25"/>
    <row r="82" ht="14.25" customHeight="1" x14ac:dyDescent="0.25"/>
  </sheetData>
  <sortState xmlns:xlrd2="http://schemas.microsoft.com/office/spreadsheetml/2017/richdata2" ref="A53:I68">
    <sortCondition ref="I53:I68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895D-777D-4DA6-9531-D0247A0E29D5}">
  <dimension ref="A1:Q39"/>
  <sheetViews>
    <sheetView workbookViewId="0">
      <selection activeCell="A28" sqref="A28"/>
    </sheetView>
  </sheetViews>
  <sheetFormatPr defaultRowHeight="15" x14ac:dyDescent="0.25"/>
  <cols>
    <col min="1" max="1" width="20.7109375" style="2" customWidth="1"/>
    <col min="2" max="10" width="10.7109375" style="2" customWidth="1"/>
    <col min="11" max="16384" width="9.140625" style="2"/>
  </cols>
  <sheetData>
    <row r="1" spans="1:17" ht="14.25" customHeight="1" x14ac:dyDescent="0.25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7"/>
      <c r="Q1" s="3"/>
    </row>
    <row r="2" spans="1:17" ht="78.75" customHeight="1" x14ac:dyDescent="0.25">
      <c r="A2" s="5" t="s">
        <v>44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N2" s="9" t="s">
        <v>12</v>
      </c>
      <c r="O2" s="9" t="s">
        <v>45</v>
      </c>
      <c r="P2" s="9" t="s">
        <v>46</v>
      </c>
      <c r="Q2" s="67"/>
    </row>
    <row r="3" spans="1:17" ht="14.25" customHeight="1" x14ac:dyDescent="0.25">
      <c r="A3" s="1" t="s">
        <v>87</v>
      </c>
      <c r="B3" s="1">
        <v>30</v>
      </c>
      <c r="C3" s="4">
        <v>29</v>
      </c>
      <c r="D3" s="4">
        <v>30</v>
      </c>
      <c r="E3" s="4">
        <v>30</v>
      </c>
      <c r="F3" s="4">
        <v>30</v>
      </c>
      <c r="G3" s="4">
        <v>30</v>
      </c>
      <c r="H3" s="4">
        <v>29</v>
      </c>
      <c r="I3" s="4">
        <v>30</v>
      </c>
      <c r="J3" s="4">
        <f t="shared" ref="J3:J8" si="0">SUM(B3:I3)-MIN(B3:I3)</f>
        <v>209</v>
      </c>
      <c r="K3" s="4">
        <v>6</v>
      </c>
      <c r="N3" s="4">
        <v>1</v>
      </c>
      <c r="O3" s="1">
        <v>11</v>
      </c>
      <c r="P3" s="1">
        <v>30</v>
      </c>
      <c r="Q3" s="3"/>
    </row>
    <row r="4" spans="1:17" ht="14.25" customHeight="1" x14ac:dyDescent="0.25">
      <c r="A4" s="1" t="s">
        <v>88</v>
      </c>
      <c r="B4" s="1">
        <v>29</v>
      </c>
      <c r="C4" s="4">
        <v>30</v>
      </c>
      <c r="D4" s="4">
        <v>27</v>
      </c>
      <c r="E4" s="4">
        <v>29</v>
      </c>
      <c r="F4" s="4">
        <v>29</v>
      </c>
      <c r="G4" s="4">
        <v>29</v>
      </c>
      <c r="H4" s="4">
        <v>30</v>
      </c>
      <c r="I4" s="4">
        <v>0</v>
      </c>
      <c r="J4" s="4">
        <f t="shared" si="0"/>
        <v>203</v>
      </c>
      <c r="K4" s="4">
        <v>2</v>
      </c>
      <c r="N4" s="4">
        <v>2</v>
      </c>
      <c r="O4" s="1">
        <v>9</v>
      </c>
      <c r="P4" s="1">
        <v>29</v>
      </c>
      <c r="Q4" s="3"/>
    </row>
    <row r="5" spans="1:17" ht="14.25" customHeight="1" x14ac:dyDescent="0.25">
      <c r="A5" s="1" t="s">
        <v>89</v>
      </c>
      <c r="B5" s="1">
        <v>27</v>
      </c>
      <c r="C5" s="4">
        <v>28</v>
      </c>
      <c r="D5" s="4">
        <v>29</v>
      </c>
      <c r="E5" s="4">
        <v>28</v>
      </c>
      <c r="F5" s="4">
        <v>0</v>
      </c>
      <c r="G5" s="4">
        <v>28</v>
      </c>
      <c r="H5" s="4">
        <v>26</v>
      </c>
      <c r="I5" s="4">
        <v>29</v>
      </c>
      <c r="J5" s="4">
        <f t="shared" si="0"/>
        <v>195</v>
      </c>
      <c r="K5" s="4">
        <f>COUNTIF(B5:I5,10)</f>
        <v>0</v>
      </c>
      <c r="N5" s="4">
        <v>3</v>
      </c>
      <c r="O5" s="1">
        <v>8</v>
      </c>
      <c r="P5" s="1">
        <v>28</v>
      </c>
      <c r="Q5" s="3"/>
    </row>
    <row r="6" spans="1:17" ht="14.25" customHeight="1" x14ac:dyDescent="0.25">
      <c r="A6" s="57" t="s">
        <v>90</v>
      </c>
      <c r="B6" s="4">
        <v>28</v>
      </c>
      <c r="C6" s="4">
        <v>26</v>
      </c>
      <c r="D6" s="4">
        <v>26</v>
      </c>
      <c r="E6" s="4">
        <v>27</v>
      </c>
      <c r="F6" s="4">
        <v>27</v>
      </c>
      <c r="G6" s="4">
        <v>0</v>
      </c>
      <c r="H6" s="4">
        <v>27</v>
      </c>
      <c r="I6" s="4">
        <v>28</v>
      </c>
      <c r="J6" s="4">
        <f t="shared" si="0"/>
        <v>189</v>
      </c>
      <c r="K6" s="4">
        <f>COUNTIF(B6:I6,10)</f>
        <v>0</v>
      </c>
      <c r="N6" s="4">
        <v>4</v>
      </c>
      <c r="O6" s="1">
        <v>7</v>
      </c>
      <c r="P6" s="1">
        <v>27</v>
      </c>
      <c r="Q6" s="3"/>
    </row>
    <row r="7" spans="1:17" ht="14.25" customHeight="1" x14ac:dyDescent="0.25">
      <c r="A7" s="1" t="s">
        <v>91</v>
      </c>
      <c r="B7" s="1">
        <v>0</v>
      </c>
      <c r="C7" s="4">
        <v>27</v>
      </c>
      <c r="D7" s="4">
        <v>28</v>
      </c>
      <c r="E7" s="4">
        <v>26</v>
      </c>
      <c r="F7" s="4">
        <v>26</v>
      </c>
      <c r="G7" s="4">
        <v>27</v>
      </c>
      <c r="H7" s="4">
        <v>25</v>
      </c>
      <c r="I7" s="4">
        <v>17</v>
      </c>
      <c r="J7" s="4">
        <f t="shared" si="0"/>
        <v>176</v>
      </c>
      <c r="K7" s="4">
        <f>COUNTIF(B7:I7,10)</f>
        <v>0</v>
      </c>
      <c r="N7" s="4">
        <v>5</v>
      </c>
      <c r="O7" s="1">
        <v>6</v>
      </c>
      <c r="P7" s="1">
        <v>26</v>
      </c>
      <c r="Q7" s="3"/>
    </row>
    <row r="8" spans="1:17" ht="14.25" customHeight="1" x14ac:dyDescent="0.25">
      <c r="A8" s="57" t="s">
        <v>92</v>
      </c>
      <c r="B8" s="4">
        <v>0</v>
      </c>
      <c r="C8" s="4">
        <v>0</v>
      </c>
      <c r="D8" s="4">
        <v>25</v>
      </c>
      <c r="E8" s="4">
        <v>0</v>
      </c>
      <c r="F8" s="4">
        <v>28</v>
      </c>
      <c r="G8" s="4">
        <v>0</v>
      </c>
      <c r="H8" s="4">
        <v>28</v>
      </c>
      <c r="I8" s="4">
        <v>0</v>
      </c>
      <c r="J8" s="4">
        <f t="shared" si="0"/>
        <v>81</v>
      </c>
      <c r="K8" s="4">
        <f>COUNTIF(B8:I8,10)</f>
        <v>0</v>
      </c>
      <c r="N8" s="4">
        <v>6</v>
      </c>
      <c r="O8" s="1">
        <v>5</v>
      </c>
      <c r="P8" s="1">
        <v>25</v>
      </c>
      <c r="Q8" s="3"/>
    </row>
    <row r="9" spans="1:17" ht="14.25" customHeight="1" x14ac:dyDescent="0.25">
      <c r="A9" s="69"/>
      <c r="B9" s="4"/>
      <c r="C9" s="4"/>
      <c r="D9" s="4"/>
      <c r="E9" s="4"/>
      <c r="F9" s="4"/>
      <c r="G9" s="4"/>
      <c r="H9" s="4"/>
      <c r="I9" s="4"/>
      <c r="J9" s="4"/>
      <c r="K9" s="4"/>
      <c r="Q9" s="3"/>
    </row>
    <row r="11" spans="1:17" ht="14.25" customHeight="1" x14ac:dyDescent="0.25"/>
    <row r="12" spans="1:17" ht="14.25" customHeight="1" x14ac:dyDescent="0.25"/>
    <row r="13" spans="1:17" ht="30" x14ac:dyDescent="0.25">
      <c r="A13" s="59" t="s">
        <v>55</v>
      </c>
      <c r="B13" s="1" t="s">
        <v>2</v>
      </c>
      <c r="C13" s="1" t="s">
        <v>3</v>
      </c>
      <c r="D13" s="1" t="s">
        <v>4</v>
      </c>
      <c r="E13" s="60" t="s">
        <v>5</v>
      </c>
      <c r="F13" s="1" t="s">
        <v>6</v>
      </c>
      <c r="G13" s="1" t="s">
        <v>7</v>
      </c>
      <c r="H13" s="1" t="s">
        <v>8</v>
      </c>
      <c r="I13" s="60" t="s">
        <v>56</v>
      </c>
    </row>
    <row r="14" spans="1:17" ht="14.25" customHeight="1" x14ac:dyDescent="0.25">
      <c r="A14" s="32" t="s">
        <v>93</v>
      </c>
      <c r="B14" s="32">
        <v>23.698</v>
      </c>
      <c r="C14" s="32">
        <v>23.286000000000001</v>
      </c>
      <c r="D14" s="32">
        <v>23.54</v>
      </c>
      <c r="E14" s="32">
        <v>23.318000000000001</v>
      </c>
      <c r="F14" s="1">
        <v>23.48</v>
      </c>
      <c r="G14" s="1">
        <v>23.366</v>
      </c>
      <c r="H14" s="1"/>
      <c r="I14" s="34">
        <f t="shared" ref="I14:I21" si="1">AVERAGE(B14:H14)</f>
        <v>23.447999999999997</v>
      </c>
    </row>
    <row r="15" spans="1:17" ht="14.25" customHeight="1" x14ac:dyDescent="0.25">
      <c r="A15" s="32" t="s">
        <v>94</v>
      </c>
      <c r="B15" s="32">
        <v>23.863</v>
      </c>
      <c r="C15" s="32">
        <v>23.855</v>
      </c>
      <c r="D15" s="32">
        <v>23.86</v>
      </c>
      <c r="E15" s="32">
        <v>23.783999999999999</v>
      </c>
      <c r="F15" s="1">
        <v>23.943999999999999</v>
      </c>
      <c r="G15" s="77"/>
      <c r="H15" s="1"/>
      <c r="I15" s="34">
        <f t="shared" si="1"/>
        <v>23.8612</v>
      </c>
    </row>
    <row r="16" spans="1:17" ht="14.25" customHeight="1" x14ac:dyDescent="0.25">
      <c r="A16" s="32" t="s">
        <v>95</v>
      </c>
      <c r="B16" s="32">
        <v>24.241</v>
      </c>
      <c r="C16" s="32">
        <v>24.106999999999999</v>
      </c>
      <c r="D16" s="32">
        <v>23.797999999999998</v>
      </c>
      <c r="E16" s="32">
        <v>24.608000000000001</v>
      </c>
      <c r="F16" s="1">
        <v>23.957999999999998</v>
      </c>
      <c r="G16" s="1">
        <v>23.741</v>
      </c>
      <c r="H16" s="1"/>
      <c r="I16" s="34">
        <f t="shared" si="1"/>
        <v>24.075500000000002</v>
      </c>
    </row>
    <row r="17" spans="1:9" ht="14.25" customHeight="1" x14ac:dyDescent="0.25">
      <c r="A17" s="32" t="s">
        <v>96</v>
      </c>
      <c r="B17" s="78"/>
      <c r="C17" s="32">
        <v>23.997</v>
      </c>
      <c r="D17" s="32">
        <v>23.838000000000001</v>
      </c>
      <c r="E17" s="32">
        <v>24.411000000000001</v>
      </c>
      <c r="F17" s="1">
        <v>24.119</v>
      </c>
      <c r="G17" s="1">
        <v>24.042000000000002</v>
      </c>
      <c r="H17" s="1"/>
      <c r="I17" s="34">
        <f t="shared" si="1"/>
        <v>24.081400000000002</v>
      </c>
    </row>
    <row r="18" spans="1:9" ht="14.25" customHeight="1" x14ac:dyDescent="0.25">
      <c r="A18" s="32" t="s">
        <v>97</v>
      </c>
      <c r="B18" s="32">
        <v>22.954999999999998</v>
      </c>
      <c r="C18" s="32">
        <v>24.443000000000001</v>
      </c>
      <c r="D18" s="32">
        <v>24.206</v>
      </c>
      <c r="E18" s="32">
        <v>24.271000000000001</v>
      </c>
      <c r="F18" s="1">
        <v>24.414000000000001</v>
      </c>
      <c r="G18" s="1">
        <v>24.547000000000001</v>
      </c>
      <c r="H18" s="1"/>
      <c r="I18" s="34">
        <f t="shared" si="1"/>
        <v>24.139333333333337</v>
      </c>
    </row>
    <row r="19" spans="1:9" ht="14.25" customHeight="1" x14ac:dyDescent="0.25">
      <c r="A19" s="32" t="s">
        <v>98</v>
      </c>
      <c r="B19" s="32">
        <v>24.193999999999999</v>
      </c>
      <c r="C19" s="32">
        <v>24.024999999999999</v>
      </c>
      <c r="D19" s="32">
        <v>24.503</v>
      </c>
      <c r="E19" s="78"/>
      <c r="F19" s="1">
        <v>24.222999999999999</v>
      </c>
      <c r="G19" s="77"/>
      <c r="H19" s="1"/>
      <c r="I19" s="34">
        <f t="shared" si="1"/>
        <v>24.236249999999998</v>
      </c>
    </row>
    <row r="20" spans="1:9" ht="14.25" customHeight="1" x14ac:dyDescent="0.25">
      <c r="A20" s="32" t="s">
        <v>99</v>
      </c>
      <c r="B20" s="32">
        <v>24.661000000000001</v>
      </c>
      <c r="C20" s="32">
        <v>24.927</v>
      </c>
      <c r="D20" s="32">
        <v>24.626999999999999</v>
      </c>
      <c r="E20" s="32">
        <v>24.707999999999998</v>
      </c>
      <c r="F20" s="1">
        <v>24.111000000000001</v>
      </c>
      <c r="G20" s="1">
        <v>24.370999999999999</v>
      </c>
      <c r="H20" s="1"/>
      <c r="I20" s="34">
        <f t="shared" si="1"/>
        <v>24.567499999999999</v>
      </c>
    </row>
    <row r="21" spans="1:9" ht="14.25" customHeight="1" x14ac:dyDescent="0.25">
      <c r="A21" s="32" t="s">
        <v>100</v>
      </c>
      <c r="B21" s="32">
        <v>26.396000000000001</v>
      </c>
      <c r="C21" s="78"/>
      <c r="D21" s="32">
        <v>25.091000000000001</v>
      </c>
      <c r="E21" s="78"/>
      <c r="F21" s="1">
        <v>24.991</v>
      </c>
      <c r="G21" s="77"/>
      <c r="H21" s="1"/>
      <c r="I21" s="34">
        <f t="shared" si="1"/>
        <v>25.492666666666668</v>
      </c>
    </row>
    <row r="22" spans="1:9" ht="14.25" customHeight="1" x14ac:dyDescent="0.25"/>
    <row r="23" spans="1:9" ht="14.25" customHeight="1" x14ac:dyDescent="0.25"/>
    <row r="24" spans="1:9" ht="14.25" customHeight="1" x14ac:dyDescent="0.25"/>
    <row r="25" spans="1:9" ht="14.25" customHeight="1" x14ac:dyDescent="0.25"/>
    <row r="26" spans="1:9" ht="14.25" customHeight="1" x14ac:dyDescent="0.25"/>
    <row r="27" spans="1:9" ht="14.25" customHeight="1" x14ac:dyDescent="0.25"/>
    <row r="28" spans="1:9" ht="14.25" customHeight="1" x14ac:dyDescent="0.25"/>
    <row r="29" spans="1:9" ht="14.25" customHeight="1" x14ac:dyDescent="0.25"/>
    <row r="30" spans="1:9" ht="14.25" customHeight="1" x14ac:dyDescent="0.25"/>
    <row r="31" spans="1:9" ht="14.25" customHeight="1" x14ac:dyDescent="0.25"/>
    <row r="32" spans="1:9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</sheetData>
  <sortState xmlns:xlrd2="http://schemas.microsoft.com/office/spreadsheetml/2017/richdata2" ref="A14:I21">
    <sortCondition ref="I14:I21"/>
  </sortState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E4B4-30E3-403A-8416-ED43CDA6670C}">
  <dimension ref="A1:R69"/>
  <sheetViews>
    <sheetView showGridLines="0" topLeftCell="A19" workbookViewId="0">
      <selection activeCell="L55" sqref="L55"/>
    </sheetView>
  </sheetViews>
  <sheetFormatPr defaultColWidth="9.140625" defaultRowHeight="15" x14ac:dyDescent="0.25"/>
  <cols>
    <col min="1" max="1" width="20.7109375" style="76" customWidth="1"/>
    <col min="2" max="9" width="8.7109375" style="3" customWidth="1"/>
    <col min="10" max="10" width="19" style="3" customWidth="1"/>
    <col min="11" max="16384" width="9.140625" style="3"/>
  </cols>
  <sheetData>
    <row r="1" spans="1:18" ht="21" x14ac:dyDescent="0.25">
      <c r="A1" s="38" t="s">
        <v>101</v>
      </c>
      <c r="B1" s="39"/>
      <c r="C1" s="39"/>
      <c r="D1" s="39"/>
      <c r="E1" s="39"/>
      <c r="F1" s="39"/>
      <c r="G1" s="39"/>
      <c r="H1" s="39"/>
      <c r="I1" s="39"/>
      <c r="J1" s="40"/>
      <c r="Q1" s="67"/>
      <c r="R1" s="2"/>
    </row>
    <row r="2" spans="1:18" s="67" customFormat="1" ht="31.5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8"/>
      <c r="M2" s="68"/>
      <c r="N2" s="68"/>
      <c r="O2" s="9" t="s">
        <v>12</v>
      </c>
      <c r="P2" s="9" t="s">
        <v>13</v>
      </c>
      <c r="Q2" s="3"/>
      <c r="R2" s="2"/>
    </row>
    <row r="3" spans="1:18" x14ac:dyDescent="0.25">
      <c r="A3" s="4" t="s">
        <v>102</v>
      </c>
      <c r="B3" s="4">
        <v>10</v>
      </c>
      <c r="C3" s="4">
        <v>8</v>
      </c>
      <c r="D3" s="4">
        <v>12</v>
      </c>
      <c r="E3" s="4">
        <v>8</v>
      </c>
      <c r="F3" s="4">
        <v>7</v>
      </c>
      <c r="G3" s="4">
        <v>9</v>
      </c>
      <c r="H3" s="4">
        <v>9</v>
      </c>
      <c r="I3" s="4">
        <v>6</v>
      </c>
      <c r="J3" s="4">
        <f t="shared" ref="J3:J14" si="0">SUM(B3:I3)-MIN(B3:I3)</f>
        <v>63</v>
      </c>
      <c r="K3" s="4">
        <f t="shared" ref="K3:K14" si="1">COUNTIF(B3:I3,12)</f>
        <v>1</v>
      </c>
      <c r="L3" s="10"/>
      <c r="M3" s="10"/>
      <c r="N3" s="10"/>
      <c r="O3" s="4">
        <v>1</v>
      </c>
      <c r="P3" s="4">
        <v>12</v>
      </c>
      <c r="R3" s="2"/>
    </row>
    <row r="4" spans="1:18" x14ac:dyDescent="0.25">
      <c r="A4" s="4" t="s">
        <v>103</v>
      </c>
      <c r="B4" s="4">
        <v>9</v>
      </c>
      <c r="C4" s="4">
        <v>4</v>
      </c>
      <c r="D4" s="4">
        <v>10</v>
      </c>
      <c r="E4" s="4">
        <v>5</v>
      </c>
      <c r="F4" s="4">
        <v>8</v>
      </c>
      <c r="G4" s="4">
        <v>8</v>
      </c>
      <c r="H4" s="4">
        <v>12</v>
      </c>
      <c r="I4" s="4">
        <v>10</v>
      </c>
      <c r="J4" s="4">
        <f t="shared" si="0"/>
        <v>62</v>
      </c>
      <c r="K4" s="4">
        <f t="shared" si="1"/>
        <v>1</v>
      </c>
      <c r="L4" s="10"/>
      <c r="M4" s="10"/>
      <c r="N4" s="10"/>
      <c r="O4" s="4">
        <v>2</v>
      </c>
      <c r="P4" s="4">
        <v>10</v>
      </c>
      <c r="R4" s="2"/>
    </row>
    <row r="5" spans="1:18" x14ac:dyDescent="0.25">
      <c r="A5" s="4" t="s">
        <v>104</v>
      </c>
      <c r="B5" s="4">
        <v>4</v>
      </c>
      <c r="C5" s="4">
        <v>12</v>
      </c>
      <c r="D5" s="4">
        <v>4</v>
      </c>
      <c r="E5" s="4">
        <v>4</v>
      </c>
      <c r="F5" s="4">
        <v>10</v>
      </c>
      <c r="G5" s="4">
        <v>10</v>
      </c>
      <c r="H5" s="4">
        <v>8</v>
      </c>
      <c r="I5" s="4">
        <v>12</v>
      </c>
      <c r="J5" s="4">
        <f t="shared" si="0"/>
        <v>60</v>
      </c>
      <c r="K5" s="4">
        <f t="shared" si="1"/>
        <v>2</v>
      </c>
      <c r="L5" s="10"/>
      <c r="M5" s="10"/>
      <c r="N5" s="10"/>
      <c r="O5" s="4">
        <v>3</v>
      </c>
      <c r="P5" s="4">
        <v>9</v>
      </c>
      <c r="R5" s="2"/>
    </row>
    <row r="6" spans="1:18" x14ac:dyDescent="0.25">
      <c r="A6" s="4" t="s">
        <v>105</v>
      </c>
      <c r="B6" s="4">
        <v>3</v>
      </c>
      <c r="C6" s="4">
        <v>10</v>
      </c>
      <c r="D6" s="4">
        <v>5</v>
      </c>
      <c r="E6" s="4">
        <v>9</v>
      </c>
      <c r="F6" s="4">
        <v>12</v>
      </c>
      <c r="G6" s="4">
        <v>7</v>
      </c>
      <c r="H6" s="4">
        <v>7</v>
      </c>
      <c r="I6" s="4">
        <v>8</v>
      </c>
      <c r="J6" s="4">
        <f t="shared" si="0"/>
        <v>58</v>
      </c>
      <c r="K6" s="4">
        <f t="shared" si="1"/>
        <v>1</v>
      </c>
      <c r="L6" s="10"/>
      <c r="M6" s="10"/>
      <c r="N6" s="10"/>
      <c r="O6" s="4">
        <v>4</v>
      </c>
      <c r="P6" s="4">
        <v>8</v>
      </c>
      <c r="R6" s="2"/>
    </row>
    <row r="7" spans="1:18" x14ac:dyDescent="0.25">
      <c r="A7" s="4" t="s">
        <v>106</v>
      </c>
      <c r="B7" s="4">
        <v>7</v>
      </c>
      <c r="C7" s="4">
        <v>9</v>
      </c>
      <c r="D7" s="4">
        <v>2</v>
      </c>
      <c r="E7" s="4">
        <v>12</v>
      </c>
      <c r="F7" s="4">
        <v>1</v>
      </c>
      <c r="G7" s="4">
        <v>3</v>
      </c>
      <c r="H7" s="4">
        <v>10</v>
      </c>
      <c r="I7" s="4">
        <v>9</v>
      </c>
      <c r="J7" s="4">
        <f t="shared" si="0"/>
        <v>52</v>
      </c>
      <c r="K7" s="4">
        <f t="shared" si="1"/>
        <v>1</v>
      </c>
      <c r="L7" s="10"/>
      <c r="M7" s="10"/>
      <c r="N7" s="10"/>
      <c r="O7" s="4">
        <v>5</v>
      </c>
      <c r="P7" s="4">
        <v>7</v>
      </c>
      <c r="R7" s="2"/>
    </row>
    <row r="8" spans="1:18" x14ac:dyDescent="0.25">
      <c r="A8" s="4" t="s">
        <v>107</v>
      </c>
      <c r="B8" s="4">
        <v>5</v>
      </c>
      <c r="C8" s="4">
        <v>5</v>
      </c>
      <c r="D8" s="4">
        <v>8</v>
      </c>
      <c r="E8" s="4">
        <v>7</v>
      </c>
      <c r="F8" s="4">
        <v>9</v>
      </c>
      <c r="G8" s="4">
        <v>12</v>
      </c>
      <c r="H8" s="4">
        <v>3</v>
      </c>
      <c r="I8" s="4">
        <v>0</v>
      </c>
      <c r="J8" s="4">
        <f t="shared" si="0"/>
        <v>49</v>
      </c>
      <c r="K8" s="4">
        <f t="shared" si="1"/>
        <v>1</v>
      </c>
      <c r="L8" s="10"/>
      <c r="M8" s="10"/>
      <c r="N8" s="10"/>
      <c r="O8" s="4">
        <v>6</v>
      </c>
      <c r="P8" s="4">
        <v>6</v>
      </c>
      <c r="R8" s="2"/>
    </row>
    <row r="9" spans="1:18" x14ac:dyDescent="0.25">
      <c r="A9" s="4" t="s">
        <v>108</v>
      </c>
      <c r="B9" s="4">
        <v>12</v>
      </c>
      <c r="C9" s="4">
        <v>6</v>
      </c>
      <c r="D9" s="4">
        <v>7</v>
      </c>
      <c r="E9" s="4">
        <v>1</v>
      </c>
      <c r="F9" s="4">
        <v>3</v>
      </c>
      <c r="G9" s="4">
        <v>2</v>
      </c>
      <c r="H9" s="4">
        <v>5</v>
      </c>
      <c r="I9" s="4">
        <v>4</v>
      </c>
      <c r="J9" s="4">
        <f t="shared" si="0"/>
        <v>39</v>
      </c>
      <c r="K9" s="4">
        <f t="shared" si="1"/>
        <v>1</v>
      </c>
      <c r="L9" s="10"/>
      <c r="M9" s="10"/>
      <c r="N9" s="10"/>
      <c r="O9" s="4">
        <v>7</v>
      </c>
      <c r="P9" s="4">
        <v>5</v>
      </c>
      <c r="R9" s="2"/>
    </row>
    <row r="10" spans="1:18" x14ac:dyDescent="0.25">
      <c r="A10" s="4" t="s">
        <v>109</v>
      </c>
      <c r="B10" s="4">
        <v>8</v>
      </c>
      <c r="C10" s="4">
        <v>7</v>
      </c>
      <c r="D10" s="4">
        <v>0</v>
      </c>
      <c r="E10" s="4">
        <v>6</v>
      </c>
      <c r="F10" s="4">
        <v>4</v>
      </c>
      <c r="G10" s="4">
        <v>5</v>
      </c>
      <c r="H10" s="4">
        <v>4</v>
      </c>
      <c r="I10" s="4">
        <v>5</v>
      </c>
      <c r="J10" s="4">
        <f t="shared" si="0"/>
        <v>39</v>
      </c>
      <c r="K10" s="4">
        <f t="shared" si="1"/>
        <v>0</v>
      </c>
      <c r="L10" s="10"/>
      <c r="M10" s="10"/>
      <c r="N10" s="10"/>
      <c r="O10" s="4">
        <v>8</v>
      </c>
      <c r="P10" s="4">
        <v>4</v>
      </c>
      <c r="R10" s="2"/>
    </row>
    <row r="11" spans="1:18" x14ac:dyDescent="0.25">
      <c r="A11" s="11" t="s">
        <v>110</v>
      </c>
      <c r="B11" s="11">
        <v>6</v>
      </c>
      <c r="C11" s="11">
        <v>1</v>
      </c>
      <c r="D11" s="11">
        <v>9</v>
      </c>
      <c r="E11" s="11">
        <v>3</v>
      </c>
      <c r="F11" s="11">
        <v>5</v>
      </c>
      <c r="G11" s="11">
        <v>6</v>
      </c>
      <c r="H11" s="11">
        <v>2</v>
      </c>
      <c r="I11" s="11">
        <v>7</v>
      </c>
      <c r="J11" s="11">
        <f t="shared" si="0"/>
        <v>38</v>
      </c>
      <c r="K11" s="11">
        <f t="shared" si="1"/>
        <v>0</v>
      </c>
      <c r="L11" s="10"/>
      <c r="M11" s="10"/>
      <c r="N11" s="10"/>
      <c r="O11" s="11">
        <v>9</v>
      </c>
      <c r="P11" s="11">
        <v>3</v>
      </c>
      <c r="R11" s="2"/>
    </row>
    <row r="12" spans="1:18" x14ac:dyDescent="0.25">
      <c r="A12" s="21" t="s">
        <v>111</v>
      </c>
      <c r="B12" s="21">
        <v>0</v>
      </c>
      <c r="C12" s="21">
        <v>2</v>
      </c>
      <c r="D12" s="21">
        <v>6</v>
      </c>
      <c r="E12" s="21">
        <v>2</v>
      </c>
      <c r="F12" s="21">
        <v>6</v>
      </c>
      <c r="G12" s="21">
        <v>4</v>
      </c>
      <c r="H12" s="21">
        <v>6</v>
      </c>
      <c r="I12" s="21">
        <v>1</v>
      </c>
      <c r="J12" s="21">
        <f t="shared" si="0"/>
        <v>27</v>
      </c>
      <c r="K12" s="21">
        <f t="shared" si="1"/>
        <v>0</v>
      </c>
      <c r="L12" s="10"/>
      <c r="M12" s="10"/>
      <c r="N12" s="10"/>
      <c r="O12" s="22">
        <v>10</v>
      </c>
      <c r="P12" s="22">
        <v>2</v>
      </c>
      <c r="R12" s="2"/>
    </row>
    <row r="13" spans="1:18" x14ac:dyDescent="0.25">
      <c r="A13" s="21" t="s">
        <v>112</v>
      </c>
      <c r="B13" s="21">
        <v>1</v>
      </c>
      <c r="C13" s="21">
        <v>0</v>
      </c>
      <c r="D13" s="21">
        <v>3</v>
      </c>
      <c r="E13" s="21">
        <v>10</v>
      </c>
      <c r="F13" s="21">
        <v>0</v>
      </c>
      <c r="G13" s="21">
        <v>0</v>
      </c>
      <c r="H13" s="21">
        <v>0</v>
      </c>
      <c r="I13" s="21">
        <v>3</v>
      </c>
      <c r="J13" s="21">
        <f t="shared" si="0"/>
        <v>17</v>
      </c>
      <c r="K13" s="21">
        <f t="shared" si="1"/>
        <v>0</v>
      </c>
      <c r="L13" s="10"/>
      <c r="M13" s="10"/>
      <c r="N13" s="10"/>
      <c r="O13" s="21">
        <v>11</v>
      </c>
      <c r="P13" s="21">
        <v>1</v>
      </c>
      <c r="R13" s="2"/>
    </row>
    <row r="14" spans="1:18" s="71" customFormat="1" ht="15.75" x14ac:dyDescent="0.25">
      <c r="A14" s="22" t="s">
        <v>113</v>
      </c>
      <c r="B14" s="22">
        <v>2</v>
      </c>
      <c r="C14" s="22">
        <v>3</v>
      </c>
      <c r="D14" s="22">
        <v>1</v>
      </c>
      <c r="E14" s="22">
        <v>0</v>
      </c>
      <c r="F14" s="22">
        <v>2</v>
      </c>
      <c r="G14" s="22">
        <v>1</v>
      </c>
      <c r="H14" s="22">
        <v>1</v>
      </c>
      <c r="I14" s="22">
        <v>2</v>
      </c>
      <c r="J14" s="22">
        <f t="shared" si="0"/>
        <v>12</v>
      </c>
      <c r="K14" s="22">
        <f t="shared" si="1"/>
        <v>0</v>
      </c>
      <c r="L14" s="10"/>
      <c r="M14" s="10"/>
      <c r="N14" s="10"/>
      <c r="O14" s="22">
        <v>12</v>
      </c>
      <c r="P14" s="22">
        <v>0</v>
      </c>
      <c r="Q14" s="3"/>
      <c r="R14" s="2"/>
    </row>
    <row r="15" spans="1:18" s="71" customFormat="1" ht="15.75" x14ac:dyDescent="0.25">
      <c r="A15" s="65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R15" s="2"/>
    </row>
    <row r="16" spans="1:18" s="71" customFormat="1" ht="31.5" x14ac:dyDescent="0.25">
      <c r="A16" s="12" t="s">
        <v>24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8</v>
      </c>
      <c r="I16" s="13" t="s">
        <v>9</v>
      </c>
      <c r="J16" s="14" t="s">
        <v>10</v>
      </c>
      <c r="K16" s="13" t="s">
        <v>11</v>
      </c>
      <c r="L16" s="72"/>
      <c r="M16" s="73"/>
      <c r="N16" s="72"/>
      <c r="O16" s="23" t="s">
        <v>12</v>
      </c>
      <c r="P16" s="23" t="s">
        <v>13</v>
      </c>
      <c r="Q16" s="3"/>
      <c r="R16" s="2"/>
    </row>
    <row r="17" spans="1:18" x14ac:dyDescent="0.25">
      <c r="A17" s="4" t="s">
        <v>114</v>
      </c>
      <c r="B17" s="4">
        <v>10</v>
      </c>
      <c r="C17" s="4">
        <v>8</v>
      </c>
      <c r="D17" s="4">
        <v>5</v>
      </c>
      <c r="E17" s="4">
        <v>10</v>
      </c>
      <c r="F17" s="4">
        <v>10</v>
      </c>
      <c r="G17" s="4">
        <v>8</v>
      </c>
      <c r="H17" s="4">
        <v>7</v>
      </c>
      <c r="I17" s="4">
        <v>6</v>
      </c>
      <c r="J17" s="4">
        <f t="shared" ref="J17:J24" si="2">SUM(B17:I17)-MIN(B17:I17)</f>
        <v>59</v>
      </c>
      <c r="K17" s="4">
        <f t="shared" ref="K17:K24" si="3">COUNTIF(B17:I17,10)</f>
        <v>3</v>
      </c>
      <c r="L17" s="10"/>
      <c r="M17" s="10"/>
      <c r="N17" s="10"/>
      <c r="O17" s="4">
        <v>1</v>
      </c>
      <c r="P17" s="4">
        <v>10</v>
      </c>
      <c r="R17" s="2"/>
    </row>
    <row r="18" spans="1:18" x14ac:dyDescent="0.25">
      <c r="A18" s="4" t="s">
        <v>115</v>
      </c>
      <c r="B18" s="4">
        <v>6</v>
      </c>
      <c r="C18" s="4">
        <v>7</v>
      </c>
      <c r="D18" s="4">
        <v>6</v>
      </c>
      <c r="E18" s="4">
        <v>5</v>
      </c>
      <c r="F18" s="4">
        <v>8</v>
      </c>
      <c r="G18" s="4">
        <v>10</v>
      </c>
      <c r="H18" s="4">
        <v>8</v>
      </c>
      <c r="I18" s="4">
        <v>7</v>
      </c>
      <c r="J18" s="4">
        <f t="shared" si="2"/>
        <v>52</v>
      </c>
      <c r="K18" s="4">
        <f t="shared" si="3"/>
        <v>1</v>
      </c>
      <c r="L18" s="10"/>
      <c r="M18" s="10"/>
      <c r="N18" s="10"/>
      <c r="O18" s="4">
        <v>2</v>
      </c>
      <c r="P18" s="4">
        <v>8</v>
      </c>
      <c r="R18" s="2"/>
    </row>
    <row r="19" spans="1:18" x14ac:dyDescent="0.25">
      <c r="A19" s="4" t="s">
        <v>116</v>
      </c>
      <c r="B19" s="4">
        <v>5</v>
      </c>
      <c r="C19" s="4">
        <v>6</v>
      </c>
      <c r="D19" s="4">
        <v>8</v>
      </c>
      <c r="E19" s="4">
        <v>7</v>
      </c>
      <c r="F19" s="4">
        <v>6</v>
      </c>
      <c r="G19" s="4">
        <v>5</v>
      </c>
      <c r="H19" s="4">
        <v>10</v>
      </c>
      <c r="I19" s="4">
        <v>9</v>
      </c>
      <c r="J19" s="4">
        <f t="shared" si="2"/>
        <v>51</v>
      </c>
      <c r="K19" s="4">
        <f t="shared" si="3"/>
        <v>1</v>
      </c>
      <c r="L19" s="10"/>
      <c r="M19" s="10"/>
      <c r="N19" s="10"/>
      <c r="O19" s="4">
        <v>3</v>
      </c>
      <c r="P19" s="4">
        <v>7</v>
      </c>
      <c r="R19" s="2"/>
    </row>
    <row r="20" spans="1:18" x14ac:dyDescent="0.25">
      <c r="A20" s="4" t="s">
        <v>117</v>
      </c>
      <c r="B20" s="4">
        <v>7</v>
      </c>
      <c r="C20" s="4">
        <v>4</v>
      </c>
      <c r="D20" s="4">
        <v>7</v>
      </c>
      <c r="E20" s="4">
        <v>6</v>
      </c>
      <c r="F20" s="4">
        <v>7</v>
      </c>
      <c r="G20" s="4">
        <v>2</v>
      </c>
      <c r="H20" s="4">
        <v>6</v>
      </c>
      <c r="I20" s="4">
        <v>12</v>
      </c>
      <c r="J20" s="4">
        <f t="shared" si="2"/>
        <v>49</v>
      </c>
      <c r="K20" s="4">
        <f t="shared" si="3"/>
        <v>0</v>
      </c>
      <c r="L20" s="10"/>
      <c r="M20" s="10"/>
      <c r="N20" s="10"/>
      <c r="O20" s="4">
        <v>4</v>
      </c>
      <c r="P20" s="4">
        <v>6</v>
      </c>
      <c r="R20" s="2"/>
    </row>
    <row r="21" spans="1:18" x14ac:dyDescent="0.25">
      <c r="A21" s="32" t="s">
        <v>118</v>
      </c>
      <c r="B21" s="4">
        <v>4</v>
      </c>
      <c r="C21" s="4">
        <v>5</v>
      </c>
      <c r="D21" s="4">
        <v>10</v>
      </c>
      <c r="E21" s="4">
        <v>8</v>
      </c>
      <c r="F21" s="4">
        <v>5</v>
      </c>
      <c r="G21" s="4">
        <v>6</v>
      </c>
      <c r="H21" s="4">
        <v>4</v>
      </c>
      <c r="I21" s="4">
        <v>8</v>
      </c>
      <c r="J21" s="4">
        <f t="shared" si="2"/>
        <v>46</v>
      </c>
      <c r="K21" s="4">
        <f t="shared" si="3"/>
        <v>1</v>
      </c>
      <c r="L21" s="10"/>
      <c r="M21" s="10"/>
      <c r="N21" s="10"/>
      <c r="O21" s="4">
        <v>5</v>
      </c>
      <c r="P21" s="4">
        <v>5</v>
      </c>
      <c r="R21" s="2"/>
    </row>
    <row r="22" spans="1:18" x14ac:dyDescent="0.25">
      <c r="A22" s="10" t="s">
        <v>119</v>
      </c>
      <c r="B22" s="4">
        <v>8</v>
      </c>
      <c r="C22" s="4">
        <v>10</v>
      </c>
      <c r="D22" s="4">
        <v>0</v>
      </c>
      <c r="E22" s="4">
        <v>0</v>
      </c>
      <c r="F22" s="4">
        <v>2</v>
      </c>
      <c r="G22" s="4">
        <v>7</v>
      </c>
      <c r="H22" s="4">
        <v>5</v>
      </c>
      <c r="I22" s="4">
        <v>10</v>
      </c>
      <c r="J22" s="4">
        <f t="shared" si="2"/>
        <v>42</v>
      </c>
      <c r="K22" s="4">
        <f t="shared" si="3"/>
        <v>2</v>
      </c>
      <c r="L22" s="10"/>
      <c r="M22" s="10"/>
      <c r="N22" s="10"/>
      <c r="O22" s="4">
        <v>6</v>
      </c>
      <c r="P22" s="4">
        <v>4</v>
      </c>
      <c r="R22" s="2"/>
    </row>
    <row r="23" spans="1:18" x14ac:dyDescent="0.25">
      <c r="A23" s="4" t="s">
        <v>120</v>
      </c>
      <c r="B23" s="4">
        <v>3</v>
      </c>
      <c r="C23" s="4">
        <v>3</v>
      </c>
      <c r="D23" s="4">
        <v>4</v>
      </c>
      <c r="E23" s="4">
        <v>0</v>
      </c>
      <c r="F23" s="4">
        <v>4</v>
      </c>
      <c r="G23" s="4">
        <v>4</v>
      </c>
      <c r="H23" s="4">
        <v>3</v>
      </c>
      <c r="I23" s="4">
        <v>0</v>
      </c>
      <c r="J23" s="4">
        <f t="shared" si="2"/>
        <v>21</v>
      </c>
      <c r="K23" s="4">
        <f t="shared" si="3"/>
        <v>0</v>
      </c>
      <c r="L23" s="10"/>
      <c r="M23" s="10"/>
      <c r="N23" s="10"/>
      <c r="O23" s="4">
        <v>7</v>
      </c>
      <c r="P23" s="4">
        <v>3</v>
      </c>
      <c r="R23" s="2"/>
    </row>
    <row r="24" spans="1:18" x14ac:dyDescent="0.25">
      <c r="A24" s="4" t="s">
        <v>121</v>
      </c>
      <c r="B24" s="4">
        <v>2</v>
      </c>
      <c r="C24" s="4">
        <v>2</v>
      </c>
      <c r="D24" s="4">
        <v>0</v>
      </c>
      <c r="E24" s="4">
        <v>4</v>
      </c>
      <c r="F24" s="4">
        <v>3</v>
      </c>
      <c r="G24" s="4">
        <v>3</v>
      </c>
      <c r="H24" s="4">
        <v>2</v>
      </c>
      <c r="I24" s="4">
        <v>5</v>
      </c>
      <c r="J24" s="4">
        <f t="shared" si="2"/>
        <v>21</v>
      </c>
      <c r="K24" s="4">
        <f t="shared" si="3"/>
        <v>0</v>
      </c>
      <c r="L24" s="10"/>
      <c r="M24" s="10"/>
      <c r="N24" s="10"/>
      <c r="O24" s="4">
        <v>8</v>
      </c>
      <c r="P24" s="4">
        <v>2</v>
      </c>
      <c r="R24" s="2"/>
    </row>
    <row r="25" spans="1:18" x14ac:dyDescent="0.25">
      <c r="A25" s="7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0"/>
      <c r="N25" s="10"/>
      <c r="O25" s="4">
        <v>9</v>
      </c>
      <c r="P25" s="4">
        <v>1</v>
      </c>
      <c r="R25" s="2"/>
    </row>
    <row r="26" spans="1:18" x14ac:dyDescent="0.25">
      <c r="A26" s="7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0"/>
      <c r="M26" s="10"/>
      <c r="N26" s="10"/>
      <c r="O26" s="10"/>
      <c r="P26" s="10"/>
      <c r="R26" s="2"/>
    </row>
    <row r="27" spans="1:18" x14ac:dyDescent="0.25">
      <c r="A27" s="75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0"/>
      <c r="M27" s="10"/>
      <c r="N27" s="10"/>
      <c r="O27" s="10"/>
      <c r="P27" s="10"/>
      <c r="R27" s="2"/>
    </row>
    <row r="28" spans="1:18" ht="31.5" x14ac:dyDescent="0.25">
      <c r="A28" s="12" t="s">
        <v>34</v>
      </c>
      <c r="B28" s="13" t="s">
        <v>2</v>
      </c>
      <c r="C28" s="13" t="s">
        <v>3</v>
      </c>
      <c r="D28" s="13" t="s">
        <v>4</v>
      </c>
      <c r="E28" s="13" t="s">
        <v>5</v>
      </c>
      <c r="F28" s="13" t="s">
        <v>6</v>
      </c>
      <c r="G28" s="13" t="s">
        <v>7</v>
      </c>
      <c r="H28" s="13" t="s">
        <v>8</v>
      </c>
      <c r="I28" s="13" t="s">
        <v>9</v>
      </c>
      <c r="J28" s="14" t="s">
        <v>10</v>
      </c>
      <c r="K28" s="13" t="s">
        <v>11</v>
      </c>
      <c r="L28" s="10"/>
      <c r="M28" s="10"/>
      <c r="N28" s="10"/>
      <c r="O28" s="9" t="s">
        <v>12</v>
      </c>
      <c r="P28" s="9" t="s">
        <v>13</v>
      </c>
      <c r="R28" s="2"/>
    </row>
    <row r="29" spans="1:18" x14ac:dyDescent="0.25">
      <c r="A29" s="4" t="s">
        <v>122</v>
      </c>
      <c r="B29" s="4">
        <v>10</v>
      </c>
      <c r="C29" s="4">
        <v>10</v>
      </c>
      <c r="D29" s="4">
        <v>8</v>
      </c>
      <c r="E29" s="4">
        <v>8</v>
      </c>
      <c r="F29" s="4">
        <v>10</v>
      </c>
      <c r="G29" s="4">
        <v>7</v>
      </c>
      <c r="H29" s="4">
        <v>8</v>
      </c>
      <c r="I29" s="4">
        <v>10</v>
      </c>
      <c r="J29" s="4">
        <f t="shared" ref="J29:J38" si="4">SUM(B29:I29)-MIN(B29:I29)</f>
        <v>64</v>
      </c>
      <c r="K29" s="4">
        <f t="shared" ref="K29:K38" si="5">COUNTIF(B29:I29,10)</f>
        <v>4</v>
      </c>
      <c r="L29" s="10"/>
      <c r="M29" s="10"/>
      <c r="N29" s="10"/>
      <c r="O29" s="4">
        <v>1</v>
      </c>
      <c r="P29" s="4">
        <v>10</v>
      </c>
      <c r="R29" s="2"/>
    </row>
    <row r="30" spans="1:18" x14ac:dyDescent="0.25">
      <c r="A30" s="10" t="s">
        <v>123</v>
      </c>
      <c r="B30" s="4">
        <v>3</v>
      </c>
      <c r="C30" s="4">
        <v>8</v>
      </c>
      <c r="D30" s="4">
        <v>4</v>
      </c>
      <c r="E30" s="4">
        <v>10</v>
      </c>
      <c r="F30" s="4">
        <v>6</v>
      </c>
      <c r="G30" s="4">
        <v>10</v>
      </c>
      <c r="H30" s="4">
        <v>10</v>
      </c>
      <c r="I30" s="4">
        <v>0</v>
      </c>
      <c r="J30" s="4">
        <f t="shared" si="4"/>
        <v>51</v>
      </c>
      <c r="K30" s="4">
        <f t="shared" si="5"/>
        <v>3</v>
      </c>
      <c r="L30" s="10"/>
      <c r="M30" s="10"/>
      <c r="N30" s="10"/>
      <c r="O30" s="4">
        <v>2</v>
      </c>
      <c r="P30" s="4">
        <v>8</v>
      </c>
      <c r="R30" s="2"/>
    </row>
    <row r="31" spans="1:18" x14ac:dyDescent="0.25">
      <c r="A31" s="4" t="s">
        <v>124</v>
      </c>
      <c r="B31" s="4">
        <v>7</v>
      </c>
      <c r="C31" s="4">
        <v>4</v>
      </c>
      <c r="D31" s="4">
        <v>6</v>
      </c>
      <c r="E31" s="4">
        <v>5</v>
      </c>
      <c r="F31" s="4">
        <v>8</v>
      </c>
      <c r="G31" s="4">
        <v>4</v>
      </c>
      <c r="H31" s="4">
        <v>7</v>
      </c>
      <c r="I31" s="4">
        <v>7</v>
      </c>
      <c r="J31" s="4">
        <f t="shared" si="4"/>
        <v>44</v>
      </c>
      <c r="K31" s="4">
        <f t="shared" si="5"/>
        <v>0</v>
      </c>
      <c r="L31" s="10"/>
      <c r="M31" s="10"/>
      <c r="N31" s="10"/>
      <c r="O31" s="4">
        <v>3</v>
      </c>
      <c r="P31" s="4">
        <v>7</v>
      </c>
      <c r="R31" s="2"/>
    </row>
    <row r="32" spans="1:18" x14ac:dyDescent="0.25">
      <c r="A32" s="4" t="s">
        <v>125</v>
      </c>
      <c r="B32" s="4">
        <v>6</v>
      </c>
      <c r="C32" s="4">
        <v>5</v>
      </c>
      <c r="D32" s="4">
        <v>10</v>
      </c>
      <c r="E32" s="4">
        <v>4</v>
      </c>
      <c r="F32" s="4">
        <v>0</v>
      </c>
      <c r="G32" s="4">
        <v>6</v>
      </c>
      <c r="H32" s="4">
        <v>4</v>
      </c>
      <c r="I32" s="4">
        <v>8</v>
      </c>
      <c r="J32" s="4">
        <f t="shared" si="4"/>
        <v>43</v>
      </c>
      <c r="K32" s="4">
        <f t="shared" si="5"/>
        <v>1</v>
      </c>
      <c r="L32" s="10"/>
      <c r="M32" s="10"/>
      <c r="N32" s="10"/>
      <c r="O32" s="4">
        <v>4</v>
      </c>
      <c r="P32" s="4">
        <v>6</v>
      </c>
      <c r="R32" s="2"/>
    </row>
    <row r="33" spans="1:18" x14ac:dyDescent="0.25">
      <c r="A33" s="32" t="s">
        <v>126</v>
      </c>
      <c r="B33" s="4">
        <v>8</v>
      </c>
      <c r="C33" s="4">
        <v>6</v>
      </c>
      <c r="D33" s="4">
        <v>5</v>
      </c>
      <c r="E33" s="4">
        <v>6</v>
      </c>
      <c r="F33" s="4">
        <v>2</v>
      </c>
      <c r="G33" s="4">
        <v>5</v>
      </c>
      <c r="H33" s="4">
        <v>5</v>
      </c>
      <c r="I33" s="4">
        <v>5</v>
      </c>
      <c r="J33" s="4">
        <f t="shared" si="4"/>
        <v>40</v>
      </c>
      <c r="K33" s="4">
        <f t="shared" si="5"/>
        <v>0</v>
      </c>
      <c r="L33" s="10"/>
      <c r="M33" s="10"/>
      <c r="N33" s="10"/>
      <c r="O33" s="4">
        <v>5</v>
      </c>
      <c r="P33" s="4">
        <v>5</v>
      </c>
      <c r="R33" s="2"/>
    </row>
    <row r="34" spans="1:18" x14ac:dyDescent="0.25">
      <c r="A34" s="4" t="s">
        <v>127</v>
      </c>
      <c r="B34" s="4">
        <v>1</v>
      </c>
      <c r="C34" s="4">
        <v>7</v>
      </c>
      <c r="D34" s="4">
        <v>7</v>
      </c>
      <c r="E34" s="4">
        <v>7</v>
      </c>
      <c r="F34" s="4">
        <v>7</v>
      </c>
      <c r="G34" s="4">
        <v>8</v>
      </c>
      <c r="H34" s="4">
        <v>1</v>
      </c>
      <c r="I34" s="4">
        <v>0</v>
      </c>
      <c r="J34" s="4">
        <f t="shared" si="4"/>
        <v>38</v>
      </c>
      <c r="K34" s="4">
        <f t="shared" si="5"/>
        <v>0</v>
      </c>
      <c r="L34" s="10"/>
      <c r="M34" s="10"/>
      <c r="N34" s="10"/>
      <c r="O34" s="4">
        <v>6</v>
      </c>
      <c r="P34" s="4">
        <v>4</v>
      </c>
      <c r="R34" s="2"/>
    </row>
    <row r="35" spans="1:18" x14ac:dyDescent="0.25">
      <c r="A35" s="4" t="s">
        <v>128</v>
      </c>
      <c r="B35" s="4">
        <v>5</v>
      </c>
      <c r="C35" s="4">
        <v>3</v>
      </c>
      <c r="D35" s="4">
        <v>2</v>
      </c>
      <c r="E35" s="4">
        <v>0</v>
      </c>
      <c r="F35" s="4">
        <v>4</v>
      </c>
      <c r="G35" s="4">
        <v>0</v>
      </c>
      <c r="H35" s="4">
        <v>6</v>
      </c>
      <c r="I35" s="4">
        <v>6</v>
      </c>
      <c r="J35" s="4">
        <f t="shared" si="4"/>
        <v>26</v>
      </c>
      <c r="K35" s="4">
        <f t="shared" si="5"/>
        <v>0</v>
      </c>
      <c r="L35" s="10"/>
      <c r="M35" s="10"/>
      <c r="N35" s="10"/>
      <c r="O35" s="4">
        <v>7</v>
      </c>
      <c r="P35" s="4">
        <v>3</v>
      </c>
      <c r="R35" s="2"/>
    </row>
    <row r="36" spans="1:18" x14ac:dyDescent="0.25">
      <c r="A36" s="4" t="s">
        <v>129</v>
      </c>
      <c r="B36" s="4">
        <v>4</v>
      </c>
      <c r="C36" s="4">
        <v>2</v>
      </c>
      <c r="D36" s="4">
        <v>3</v>
      </c>
      <c r="E36" s="4">
        <v>3</v>
      </c>
      <c r="F36" s="4">
        <v>5</v>
      </c>
      <c r="G36" s="4">
        <v>0</v>
      </c>
      <c r="H36" s="4">
        <v>3</v>
      </c>
      <c r="I36" s="4">
        <v>4</v>
      </c>
      <c r="J36" s="4">
        <f t="shared" si="4"/>
        <v>24</v>
      </c>
      <c r="K36" s="4">
        <f t="shared" si="5"/>
        <v>0</v>
      </c>
      <c r="L36" s="10"/>
      <c r="M36" s="10"/>
      <c r="N36" s="10"/>
      <c r="O36" s="4">
        <v>8</v>
      </c>
      <c r="P36" s="4">
        <v>2</v>
      </c>
      <c r="R36" s="2"/>
    </row>
    <row r="37" spans="1:18" x14ac:dyDescent="0.25">
      <c r="A37" s="11" t="s">
        <v>130</v>
      </c>
      <c r="B37" s="11">
        <v>0</v>
      </c>
      <c r="C37" s="11">
        <v>3</v>
      </c>
      <c r="D37" s="11">
        <v>0</v>
      </c>
      <c r="E37" s="11">
        <v>1</v>
      </c>
      <c r="F37" s="11">
        <v>3</v>
      </c>
      <c r="G37" s="11">
        <v>0</v>
      </c>
      <c r="H37" s="11">
        <v>2</v>
      </c>
      <c r="I37" s="11">
        <v>0</v>
      </c>
      <c r="J37" s="11">
        <f t="shared" si="4"/>
        <v>9</v>
      </c>
      <c r="K37" s="11">
        <f t="shared" si="5"/>
        <v>0</v>
      </c>
      <c r="L37" s="10"/>
      <c r="M37" s="10"/>
      <c r="N37" s="10"/>
      <c r="O37" s="4">
        <v>9</v>
      </c>
      <c r="P37" s="4">
        <v>1</v>
      </c>
      <c r="R37" s="2"/>
    </row>
    <row r="38" spans="1:18" x14ac:dyDescent="0.25">
      <c r="A38" s="22" t="s">
        <v>131</v>
      </c>
      <c r="B38" s="22">
        <v>2</v>
      </c>
      <c r="C38" s="22">
        <v>0</v>
      </c>
      <c r="D38" s="22">
        <v>0</v>
      </c>
      <c r="E38" s="22">
        <v>2</v>
      </c>
      <c r="F38" s="22">
        <v>1</v>
      </c>
      <c r="G38" s="22">
        <v>0</v>
      </c>
      <c r="H38" s="22">
        <v>0</v>
      </c>
      <c r="I38" s="30">
        <v>3</v>
      </c>
      <c r="J38" s="22">
        <f t="shared" si="4"/>
        <v>8</v>
      </c>
      <c r="K38" s="22">
        <f t="shared" si="5"/>
        <v>0</v>
      </c>
      <c r="L38" s="10"/>
      <c r="M38" s="10"/>
      <c r="N38" s="10"/>
      <c r="O38" s="10"/>
      <c r="P38" s="10"/>
      <c r="R38" s="2"/>
    </row>
    <row r="39" spans="1:18" x14ac:dyDescent="0.25">
      <c r="A39" s="75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0"/>
      <c r="M39" s="10"/>
      <c r="N39" s="10"/>
      <c r="O39" s="10"/>
      <c r="P39" s="10"/>
      <c r="Q39" s="2"/>
      <c r="R39" s="2"/>
    </row>
    <row r="40" spans="1:18" ht="31.5" x14ac:dyDescent="0.25">
      <c r="A40" s="12" t="s">
        <v>44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4" t="s">
        <v>10</v>
      </c>
      <c r="K40" s="13" t="s">
        <v>11</v>
      </c>
      <c r="L40" s="10"/>
      <c r="M40" s="10"/>
      <c r="N40" s="10"/>
      <c r="O40" s="9" t="s">
        <v>12</v>
      </c>
      <c r="P40" s="24" t="s">
        <v>46</v>
      </c>
      <c r="Q40" s="2"/>
      <c r="R40" s="2"/>
    </row>
    <row r="41" spans="1:18" x14ac:dyDescent="0.25">
      <c r="A41" s="4" t="s">
        <v>132</v>
      </c>
      <c r="B41" s="4">
        <v>10</v>
      </c>
      <c r="C41" s="4">
        <v>10</v>
      </c>
      <c r="D41" s="4">
        <v>8</v>
      </c>
      <c r="E41" s="4">
        <v>8</v>
      </c>
      <c r="F41" s="4">
        <v>8</v>
      </c>
      <c r="G41" s="4">
        <v>10</v>
      </c>
      <c r="H41" s="4">
        <v>8</v>
      </c>
      <c r="I41" s="4">
        <v>10</v>
      </c>
      <c r="J41" s="4">
        <f>SUM(B41:I41)-MIN(B41:I41)</f>
        <v>64</v>
      </c>
      <c r="K41" s="4">
        <f>COUNTIF(B41:I41,10)</f>
        <v>4</v>
      </c>
      <c r="L41" s="10"/>
      <c r="M41" s="10"/>
      <c r="N41" s="10"/>
      <c r="O41" s="31">
        <v>1</v>
      </c>
      <c r="P41" s="25">
        <v>10</v>
      </c>
      <c r="Q41" s="2"/>
      <c r="R41" s="2"/>
    </row>
    <row r="42" spans="1:18" x14ac:dyDescent="0.25">
      <c r="A42" s="4" t="s">
        <v>133</v>
      </c>
      <c r="B42" s="4">
        <v>8</v>
      </c>
      <c r="C42" s="4">
        <v>7</v>
      </c>
      <c r="D42" s="4">
        <v>10</v>
      </c>
      <c r="E42" s="4">
        <v>7</v>
      </c>
      <c r="F42" s="4">
        <v>10</v>
      </c>
      <c r="G42" s="4">
        <v>8</v>
      </c>
      <c r="H42" s="4">
        <v>10</v>
      </c>
      <c r="I42" s="4">
        <v>8</v>
      </c>
      <c r="J42" s="4">
        <f>SUM(B42:I42)-MIN(B42:I42)</f>
        <v>61</v>
      </c>
      <c r="K42" s="4">
        <f>COUNTIF(B42:I42,10)</f>
        <v>3</v>
      </c>
      <c r="L42" s="10"/>
      <c r="M42" s="10"/>
      <c r="N42" s="10"/>
      <c r="O42" s="31">
        <v>2</v>
      </c>
      <c r="P42" s="25">
        <v>8</v>
      </c>
      <c r="Q42" s="2"/>
      <c r="R42" s="2"/>
    </row>
    <row r="43" spans="1:18" x14ac:dyDescent="0.25">
      <c r="A43" s="4" t="s">
        <v>134</v>
      </c>
      <c r="B43" s="4">
        <v>7</v>
      </c>
      <c r="C43" s="4">
        <v>8</v>
      </c>
      <c r="D43" s="4">
        <v>0</v>
      </c>
      <c r="E43" s="4">
        <v>10</v>
      </c>
      <c r="F43" s="4">
        <v>7</v>
      </c>
      <c r="G43" s="4">
        <v>7</v>
      </c>
      <c r="H43" s="4">
        <v>0</v>
      </c>
      <c r="I43" s="4">
        <v>0</v>
      </c>
      <c r="J43" s="4">
        <f>SUM(B43:I43)-MIN(B43:I43)</f>
        <v>39</v>
      </c>
      <c r="K43" s="4">
        <f>COUNTIF(B43:I43,10)</f>
        <v>1</v>
      </c>
      <c r="L43" s="10"/>
      <c r="M43" s="10"/>
      <c r="N43" s="10"/>
      <c r="O43" s="31">
        <v>3</v>
      </c>
      <c r="P43" s="25">
        <v>7</v>
      </c>
      <c r="Q43" s="2"/>
      <c r="R43" s="2"/>
    </row>
    <row r="44" spans="1:18" x14ac:dyDescent="0.25">
      <c r="A44" s="4" t="s">
        <v>135</v>
      </c>
      <c r="B44" s="4">
        <v>0</v>
      </c>
      <c r="C44" s="4">
        <v>6</v>
      </c>
      <c r="D44" s="4">
        <v>0</v>
      </c>
      <c r="E44" s="4">
        <v>0</v>
      </c>
      <c r="F44" s="4">
        <v>6</v>
      </c>
      <c r="G44" s="4">
        <v>0</v>
      </c>
      <c r="H44" s="4">
        <v>0</v>
      </c>
      <c r="I44" s="4">
        <v>0</v>
      </c>
      <c r="J44" s="4">
        <f>SUM(B44:I44)-MIN(B44:I44)</f>
        <v>12</v>
      </c>
      <c r="K44" s="4">
        <f>COUNTIF(B44:I44,10)</f>
        <v>0</v>
      </c>
      <c r="L44" s="10"/>
      <c r="M44" s="10"/>
      <c r="N44" s="10"/>
      <c r="O44" s="31">
        <v>4</v>
      </c>
      <c r="P44" s="25">
        <v>6</v>
      </c>
      <c r="Q44" s="2"/>
      <c r="R44" s="2"/>
    </row>
    <row r="45" spans="1:18" x14ac:dyDescent="0.25">
      <c r="A45" s="69"/>
      <c r="B45" s="4"/>
      <c r="C45" s="4"/>
      <c r="D45" s="4"/>
      <c r="E45" s="4"/>
      <c r="F45" s="4"/>
      <c r="G45" s="4"/>
      <c r="H45" s="4"/>
      <c r="I45" s="4"/>
      <c r="J45" s="4"/>
      <c r="K45" s="4"/>
      <c r="L45" s="10"/>
      <c r="M45" s="10"/>
      <c r="N45" s="10"/>
      <c r="O45" s="31">
        <v>5</v>
      </c>
      <c r="P45" s="25">
        <v>5</v>
      </c>
      <c r="Q45" s="2"/>
      <c r="R45" s="2"/>
    </row>
    <row r="46" spans="1:18" x14ac:dyDescent="0.25">
      <c r="A46" s="69"/>
      <c r="B46" s="4"/>
      <c r="C46" s="4"/>
      <c r="D46" s="4"/>
      <c r="E46" s="4"/>
      <c r="F46" s="4"/>
      <c r="G46" s="4"/>
      <c r="H46" s="4"/>
      <c r="I46" s="4"/>
      <c r="J46" s="4"/>
      <c r="K46" s="4"/>
      <c r="L46" s="10"/>
      <c r="M46" s="10"/>
      <c r="N46" s="10"/>
      <c r="O46" s="31">
        <v>6</v>
      </c>
      <c r="P46" s="25">
        <v>4</v>
      </c>
      <c r="R46" s="2"/>
    </row>
    <row r="47" spans="1:18" x14ac:dyDescent="0.25">
      <c r="A47" s="69"/>
      <c r="B47" s="4"/>
      <c r="C47" s="4"/>
      <c r="D47" s="4"/>
      <c r="E47" s="4"/>
      <c r="F47" s="4"/>
      <c r="G47" s="4"/>
      <c r="H47" s="4"/>
      <c r="I47" s="4"/>
      <c r="J47" s="4"/>
      <c r="K47" s="4"/>
      <c r="L47" s="10"/>
      <c r="M47" s="10"/>
      <c r="N47" s="10"/>
      <c r="O47" s="10"/>
      <c r="P47" s="10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</sheetData>
  <sortState xmlns:xlrd2="http://schemas.microsoft.com/office/spreadsheetml/2017/richdata2" ref="A41:K44">
    <sortCondition descending="1" ref="J41:J44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D94F-AFD4-4365-89A9-FCEDBB097AC2}">
  <dimension ref="A1:P71"/>
  <sheetViews>
    <sheetView workbookViewId="0">
      <selection activeCell="A28" sqref="A28"/>
    </sheetView>
  </sheetViews>
  <sheetFormatPr defaultRowHeight="15" x14ac:dyDescent="0.25"/>
  <cols>
    <col min="1" max="1" width="20.7109375" style="2" customWidth="1"/>
    <col min="2" max="10" width="10.7109375" style="2" customWidth="1"/>
    <col min="11" max="16384" width="9.140625" style="2"/>
  </cols>
  <sheetData>
    <row r="1" spans="1:15" ht="78.75" x14ac:dyDescent="0.25">
      <c r="A1" s="8" t="s">
        <v>136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N1" s="9" t="s">
        <v>12</v>
      </c>
      <c r="O1" s="9" t="s">
        <v>13</v>
      </c>
    </row>
    <row r="2" spans="1:15" x14ac:dyDescent="0.25">
      <c r="A2" s="1" t="s">
        <v>137</v>
      </c>
      <c r="B2" s="1">
        <v>8</v>
      </c>
      <c r="C2" s="4">
        <v>6</v>
      </c>
      <c r="D2" s="4">
        <v>6</v>
      </c>
      <c r="E2" s="4">
        <v>7</v>
      </c>
      <c r="F2" s="4">
        <v>10</v>
      </c>
      <c r="G2" s="4">
        <v>10</v>
      </c>
      <c r="H2" s="4">
        <v>10</v>
      </c>
      <c r="I2" s="4">
        <v>10</v>
      </c>
      <c r="J2" s="4">
        <f t="shared" ref="J2:J10" si="0">SUM(B2:I2)-MIN(B2:I2)</f>
        <v>61</v>
      </c>
      <c r="K2" s="4">
        <f>COUNTIF(B2:I2,10)</f>
        <v>4</v>
      </c>
      <c r="N2" s="4">
        <v>1</v>
      </c>
      <c r="O2" s="4">
        <v>10</v>
      </c>
    </row>
    <row r="3" spans="1:15" ht="14.25" customHeight="1" x14ac:dyDescent="0.25">
      <c r="A3" s="1" t="s">
        <v>138</v>
      </c>
      <c r="B3" s="1">
        <v>10</v>
      </c>
      <c r="C3" s="4">
        <v>5</v>
      </c>
      <c r="D3" s="4">
        <v>8</v>
      </c>
      <c r="E3" s="4">
        <v>8</v>
      </c>
      <c r="F3" s="4">
        <v>7</v>
      </c>
      <c r="G3" s="4">
        <v>5</v>
      </c>
      <c r="H3" s="4">
        <v>8</v>
      </c>
      <c r="I3" s="4">
        <v>6</v>
      </c>
      <c r="J3" s="4">
        <f t="shared" si="0"/>
        <v>52</v>
      </c>
      <c r="K3" s="4">
        <f>COUNTIF(B3:I3,10)</f>
        <v>1</v>
      </c>
      <c r="N3" s="4">
        <v>2</v>
      </c>
      <c r="O3" s="4">
        <v>8</v>
      </c>
    </row>
    <row r="4" spans="1:15" ht="14.25" customHeight="1" x14ac:dyDescent="0.25">
      <c r="A4" s="1" t="s">
        <v>139</v>
      </c>
      <c r="B4" s="1">
        <v>6</v>
      </c>
      <c r="C4" s="4">
        <v>7</v>
      </c>
      <c r="D4" s="4">
        <v>4</v>
      </c>
      <c r="E4" s="4">
        <v>10</v>
      </c>
      <c r="F4" s="4">
        <v>6</v>
      </c>
      <c r="G4" s="4">
        <v>6</v>
      </c>
      <c r="H4" s="4">
        <v>6</v>
      </c>
      <c r="I4" s="4">
        <v>7</v>
      </c>
      <c r="J4" s="4">
        <f t="shared" si="0"/>
        <v>48</v>
      </c>
      <c r="K4" s="4">
        <v>1</v>
      </c>
      <c r="N4" s="4">
        <v>3</v>
      </c>
      <c r="O4" s="4">
        <v>7</v>
      </c>
    </row>
    <row r="5" spans="1:15" ht="14.25" customHeight="1" x14ac:dyDescent="0.25">
      <c r="A5" s="1" t="s">
        <v>140</v>
      </c>
      <c r="B5" s="1">
        <v>7</v>
      </c>
      <c r="C5" s="4">
        <v>8</v>
      </c>
      <c r="D5" s="4">
        <v>10</v>
      </c>
      <c r="E5" s="4">
        <v>0</v>
      </c>
      <c r="F5" s="4">
        <v>8</v>
      </c>
      <c r="G5" s="4">
        <v>2</v>
      </c>
      <c r="H5" s="4">
        <v>7</v>
      </c>
      <c r="I5" s="4">
        <v>5</v>
      </c>
      <c r="J5" s="4">
        <f t="shared" si="0"/>
        <v>47</v>
      </c>
      <c r="K5" s="4">
        <f t="shared" ref="K5:K10" si="1">COUNTIF(B5:I5,10)</f>
        <v>1</v>
      </c>
      <c r="N5" s="4">
        <v>4</v>
      </c>
      <c r="O5" s="4">
        <v>6</v>
      </c>
    </row>
    <row r="6" spans="1:15" ht="14.25" customHeight="1" x14ac:dyDescent="0.25">
      <c r="A6" s="1" t="s">
        <v>141</v>
      </c>
      <c r="B6" s="1">
        <v>2</v>
      </c>
      <c r="C6" s="4">
        <v>10</v>
      </c>
      <c r="D6" s="4">
        <v>7</v>
      </c>
      <c r="E6" s="4">
        <v>5</v>
      </c>
      <c r="F6" s="4">
        <v>0</v>
      </c>
      <c r="G6" s="4">
        <v>8</v>
      </c>
      <c r="H6" s="4">
        <v>0</v>
      </c>
      <c r="I6" s="4">
        <v>8</v>
      </c>
      <c r="J6" s="4">
        <f t="shared" si="0"/>
        <v>40</v>
      </c>
      <c r="K6" s="4">
        <f t="shared" si="1"/>
        <v>1</v>
      </c>
      <c r="N6" s="4">
        <v>5</v>
      </c>
      <c r="O6" s="4">
        <v>5</v>
      </c>
    </row>
    <row r="7" spans="1:15" ht="14.25" customHeight="1" x14ac:dyDescent="0.25">
      <c r="A7" s="1" t="s">
        <v>142</v>
      </c>
      <c r="B7" s="1">
        <v>4</v>
      </c>
      <c r="C7" s="4">
        <v>4</v>
      </c>
      <c r="D7" s="4">
        <v>5</v>
      </c>
      <c r="E7" s="4">
        <v>6</v>
      </c>
      <c r="F7" s="4">
        <v>5</v>
      </c>
      <c r="G7" s="4">
        <v>7</v>
      </c>
      <c r="H7" s="4">
        <v>5</v>
      </c>
      <c r="I7" s="4">
        <v>3</v>
      </c>
      <c r="J7" s="4">
        <f t="shared" si="0"/>
        <v>36</v>
      </c>
      <c r="K7" s="4">
        <f t="shared" si="1"/>
        <v>0</v>
      </c>
      <c r="N7" s="4">
        <v>6</v>
      </c>
      <c r="O7" s="4">
        <v>4</v>
      </c>
    </row>
    <row r="8" spans="1:15" ht="14.25" customHeight="1" x14ac:dyDescent="0.25">
      <c r="A8" s="1" t="s">
        <v>143</v>
      </c>
      <c r="B8" s="1">
        <v>3</v>
      </c>
      <c r="C8" s="4">
        <v>1</v>
      </c>
      <c r="D8" s="4">
        <v>0</v>
      </c>
      <c r="E8" s="4">
        <v>0</v>
      </c>
      <c r="F8" s="4">
        <v>4</v>
      </c>
      <c r="G8" s="4">
        <v>4</v>
      </c>
      <c r="H8" s="4">
        <v>3</v>
      </c>
      <c r="I8" s="4">
        <v>2</v>
      </c>
      <c r="J8" s="4">
        <f t="shared" si="0"/>
        <v>17</v>
      </c>
      <c r="K8" s="4">
        <f t="shared" si="1"/>
        <v>0</v>
      </c>
      <c r="N8" s="4">
        <v>7</v>
      </c>
      <c r="O8" s="4">
        <v>3</v>
      </c>
    </row>
    <row r="9" spans="1:15" ht="14.25" customHeight="1" x14ac:dyDescent="0.25">
      <c r="A9" s="1" t="s">
        <v>144</v>
      </c>
      <c r="B9" s="1">
        <v>0</v>
      </c>
      <c r="C9" s="4">
        <v>2</v>
      </c>
      <c r="D9" s="4">
        <v>0</v>
      </c>
      <c r="E9" s="4">
        <v>4</v>
      </c>
      <c r="F9" s="4">
        <v>0</v>
      </c>
      <c r="G9" s="4">
        <v>3</v>
      </c>
      <c r="H9" s="4">
        <v>4</v>
      </c>
      <c r="I9" s="4">
        <v>4</v>
      </c>
      <c r="J9" s="4">
        <f t="shared" si="0"/>
        <v>17</v>
      </c>
      <c r="K9" s="4">
        <f t="shared" si="1"/>
        <v>0</v>
      </c>
      <c r="N9" s="4">
        <v>8</v>
      </c>
      <c r="O9" s="4">
        <v>2</v>
      </c>
    </row>
    <row r="10" spans="1:15" ht="14.25" customHeight="1" x14ac:dyDescent="0.25">
      <c r="A10" s="1" t="s">
        <v>145</v>
      </c>
      <c r="B10" s="1">
        <v>5</v>
      </c>
      <c r="C10" s="4">
        <v>3</v>
      </c>
      <c r="D10" s="4"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f t="shared" si="0"/>
        <v>11</v>
      </c>
      <c r="K10" s="4">
        <f t="shared" si="1"/>
        <v>0</v>
      </c>
      <c r="N10" s="4">
        <v>9</v>
      </c>
      <c r="O10" s="4">
        <v>1</v>
      </c>
    </row>
    <row r="11" spans="1:15" ht="14.25" customHeight="1" x14ac:dyDescent="0.25">
      <c r="C11" s="10"/>
      <c r="D11" s="10"/>
      <c r="E11" s="10"/>
      <c r="F11" s="10"/>
      <c r="G11" s="10"/>
      <c r="H11" s="10"/>
      <c r="I11" s="10"/>
      <c r="J11" s="10"/>
      <c r="K11" s="10"/>
    </row>
    <row r="12" spans="1:15" ht="14.25" customHeight="1" x14ac:dyDescent="0.25">
      <c r="C12" s="10"/>
      <c r="D12" s="10"/>
      <c r="E12" s="10"/>
      <c r="F12" s="10"/>
      <c r="G12" s="10"/>
      <c r="H12" s="10"/>
      <c r="I12" s="10"/>
      <c r="J12" s="10"/>
      <c r="K12" s="10"/>
    </row>
    <row r="13" spans="1:15" ht="78.75" x14ac:dyDescent="0.25">
      <c r="A13" s="8" t="s">
        <v>24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N13" s="9" t="s">
        <v>12</v>
      </c>
      <c r="O13" s="9" t="s">
        <v>13</v>
      </c>
    </row>
    <row r="14" spans="1:15" x14ac:dyDescent="0.25">
      <c r="A14" s="1" t="s">
        <v>146</v>
      </c>
      <c r="B14" s="1">
        <v>10</v>
      </c>
      <c r="C14" s="4">
        <v>4</v>
      </c>
      <c r="D14" s="4">
        <v>10</v>
      </c>
      <c r="E14" s="4">
        <v>10</v>
      </c>
      <c r="F14" s="4">
        <v>10</v>
      </c>
      <c r="G14" s="4">
        <v>6</v>
      </c>
      <c r="H14" s="4">
        <v>10</v>
      </c>
      <c r="I14" s="4">
        <v>10</v>
      </c>
      <c r="J14" s="4">
        <f t="shared" ref="J14:J21" si="2">SUM(B14:I14)-MIN(B14:I14)</f>
        <v>66</v>
      </c>
      <c r="K14" s="4">
        <v>3</v>
      </c>
      <c r="N14" s="4">
        <v>1</v>
      </c>
      <c r="O14" s="4">
        <v>10</v>
      </c>
    </row>
    <row r="15" spans="1:15" ht="14.25" customHeight="1" x14ac:dyDescent="0.25">
      <c r="A15" s="1" t="s">
        <v>147</v>
      </c>
      <c r="B15" s="1">
        <v>7</v>
      </c>
      <c r="C15" s="4">
        <v>10</v>
      </c>
      <c r="D15" s="4">
        <v>8</v>
      </c>
      <c r="E15" s="4">
        <v>6</v>
      </c>
      <c r="F15" s="4">
        <v>7</v>
      </c>
      <c r="G15" s="4">
        <v>10</v>
      </c>
      <c r="H15" s="4">
        <v>6</v>
      </c>
      <c r="I15" s="4">
        <v>3</v>
      </c>
      <c r="J15" s="4">
        <f t="shared" si="2"/>
        <v>54</v>
      </c>
      <c r="K15" s="4">
        <f t="shared" ref="K15:K21" si="3">COUNTIF(B15:I15,10)</f>
        <v>2</v>
      </c>
      <c r="N15" s="4">
        <v>2</v>
      </c>
      <c r="O15" s="4">
        <v>8</v>
      </c>
    </row>
    <row r="16" spans="1:15" x14ac:dyDescent="0.25">
      <c r="A16" s="1" t="s">
        <v>148</v>
      </c>
      <c r="B16" s="1">
        <v>2</v>
      </c>
      <c r="C16" s="4">
        <v>8</v>
      </c>
      <c r="D16" s="4">
        <v>7</v>
      </c>
      <c r="E16" s="4">
        <v>5</v>
      </c>
      <c r="F16" s="4">
        <v>4</v>
      </c>
      <c r="G16" s="4">
        <v>8</v>
      </c>
      <c r="H16" s="4">
        <v>7</v>
      </c>
      <c r="I16" s="4">
        <v>7</v>
      </c>
      <c r="J16" s="4">
        <f t="shared" si="2"/>
        <v>46</v>
      </c>
      <c r="K16" s="4">
        <f t="shared" si="3"/>
        <v>0</v>
      </c>
      <c r="N16" s="4">
        <v>4</v>
      </c>
      <c r="O16" s="4">
        <v>6</v>
      </c>
    </row>
    <row r="17" spans="1:16" ht="14.25" customHeight="1" x14ac:dyDescent="0.25">
      <c r="A17" s="1" t="s">
        <v>149</v>
      </c>
      <c r="B17" s="1">
        <v>3</v>
      </c>
      <c r="C17" s="4">
        <v>5</v>
      </c>
      <c r="D17" s="4">
        <v>5</v>
      </c>
      <c r="E17" s="4">
        <v>8</v>
      </c>
      <c r="F17" s="4">
        <v>8</v>
      </c>
      <c r="G17" s="4">
        <v>4</v>
      </c>
      <c r="H17" s="4">
        <v>8</v>
      </c>
      <c r="I17" s="4">
        <v>8</v>
      </c>
      <c r="J17" s="4">
        <f t="shared" si="2"/>
        <v>46</v>
      </c>
      <c r="K17" s="4">
        <f t="shared" si="3"/>
        <v>0</v>
      </c>
      <c r="N17" s="4">
        <v>5</v>
      </c>
      <c r="O17" s="4">
        <v>5</v>
      </c>
    </row>
    <row r="18" spans="1:16" ht="14.25" customHeight="1" x14ac:dyDescent="0.25">
      <c r="A18" s="1" t="s">
        <v>150</v>
      </c>
      <c r="B18" s="1">
        <v>6</v>
      </c>
      <c r="C18" s="4">
        <v>3</v>
      </c>
      <c r="D18" s="4">
        <v>3</v>
      </c>
      <c r="E18" s="4">
        <v>7</v>
      </c>
      <c r="F18" s="4">
        <v>6</v>
      </c>
      <c r="G18" s="4">
        <v>5</v>
      </c>
      <c r="H18" s="4">
        <v>4</v>
      </c>
      <c r="I18" s="4">
        <v>6</v>
      </c>
      <c r="J18" s="4">
        <f t="shared" si="2"/>
        <v>37</v>
      </c>
      <c r="K18" s="4">
        <f t="shared" si="3"/>
        <v>0</v>
      </c>
      <c r="N18" s="4">
        <v>6</v>
      </c>
      <c r="O18" s="4">
        <v>4</v>
      </c>
    </row>
    <row r="19" spans="1:16" ht="14.25" customHeight="1" x14ac:dyDescent="0.25">
      <c r="A19" s="1" t="s">
        <v>151</v>
      </c>
      <c r="B19" s="1">
        <v>8</v>
      </c>
      <c r="C19" s="4">
        <v>5</v>
      </c>
      <c r="D19" s="4">
        <v>6</v>
      </c>
      <c r="E19" s="4">
        <v>0</v>
      </c>
      <c r="F19" s="4">
        <v>0</v>
      </c>
      <c r="G19" s="4">
        <v>0</v>
      </c>
      <c r="H19" s="4">
        <v>5</v>
      </c>
      <c r="I19" s="4">
        <v>4</v>
      </c>
      <c r="J19" s="4">
        <f t="shared" si="2"/>
        <v>28</v>
      </c>
      <c r="K19" s="4">
        <f t="shared" si="3"/>
        <v>0</v>
      </c>
      <c r="N19" s="4">
        <v>7</v>
      </c>
      <c r="O19" s="4">
        <v>3</v>
      </c>
    </row>
    <row r="20" spans="1:16" ht="14.25" customHeight="1" x14ac:dyDescent="0.25">
      <c r="A20" s="1" t="s">
        <v>152</v>
      </c>
      <c r="B20" s="1">
        <v>5</v>
      </c>
      <c r="C20" s="4">
        <v>7</v>
      </c>
      <c r="D20" s="4">
        <v>0</v>
      </c>
      <c r="E20" s="4">
        <v>3</v>
      </c>
      <c r="F20" s="4">
        <v>5</v>
      </c>
      <c r="G20" s="4">
        <v>3</v>
      </c>
      <c r="H20" s="4">
        <v>0</v>
      </c>
      <c r="I20" s="4">
        <v>5</v>
      </c>
      <c r="J20" s="4">
        <f t="shared" si="2"/>
        <v>28</v>
      </c>
      <c r="K20" s="4">
        <f t="shared" si="3"/>
        <v>0</v>
      </c>
      <c r="N20" s="4">
        <v>8</v>
      </c>
      <c r="O20" s="4">
        <v>2</v>
      </c>
    </row>
    <row r="21" spans="1:16" ht="14.25" customHeight="1" x14ac:dyDescent="0.25">
      <c r="A21" s="1" t="s">
        <v>153</v>
      </c>
      <c r="B21" s="1">
        <v>4</v>
      </c>
      <c r="C21" s="4">
        <v>0</v>
      </c>
      <c r="D21" s="4">
        <v>4</v>
      </c>
      <c r="E21" s="4">
        <v>0</v>
      </c>
      <c r="F21" s="4">
        <v>3</v>
      </c>
      <c r="G21" s="4">
        <v>2</v>
      </c>
      <c r="H21" s="4">
        <v>3</v>
      </c>
      <c r="I21" s="4">
        <v>2</v>
      </c>
      <c r="J21" s="4">
        <f t="shared" si="2"/>
        <v>18</v>
      </c>
      <c r="K21" s="4">
        <f t="shared" si="3"/>
        <v>0</v>
      </c>
      <c r="N21" s="4">
        <v>9</v>
      </c>
      <c r="O21" s="4">
        <v>1</v>
      </c>
    </row>
    <row r="22" spans="1:16" ht="14.25" customHeight="1" x14ac:dyDescent="0.25">
      <c r="C22" s="10"/>
      <c r="D22" s="10"/>
      <c r="E22" s="10"/>
      <c r="F22" s="10"/>
      <c r="G22" s="10"/>
      <c r="H22" s="10"/>
      <c r="I22" s="10"/>
      <c r="J22" s="10"/>
      <c r="K22" s="10"/>
    </row>
    <row r="23" spans="1:16" ht="14.25" customHeight="1" x14ac:dyDescent="0.25"/>
    <row r="24" spans="1:16" ht="78.75" x14ac:dyDescent="0.25">
      <c r="A24" s="5" t="s">
        <v>44</v>
      </c>
      <c r="B24" s="6" t="s">
        <v>2</v>
      </c>
      <c r="C24" s="6" t="s">
        <v>3</v>
      </c>
      <c r="D24" s="6" t="s">
        <v>4</v>
      </c>
      <c r="E24" s="6" t="s">
        <v>5</v>
      </c>
      <c r="F24" s="6" t="s">
        <v>6</v>
      </c>
      <c r="G24" s="6" t="s">
        <v>7</v>
      </c>
      <c r="H24" s="6" t="s">
        <v>8</v>
      </c>
      <c r="I24" s="6" t="s">
        <v>9</v>
      </c>
      <c r="J24" s="7" t="s">
        <v>10</v>
      </c>
      <c r="K24" s="6" t="s">
        <v>11</v>
      </c>
      <c r="N24" s="9" t="s">
        <v>12</v>
      </c>
      <c r="O24" s="9" t="s">
        <v>45</v>
      </c>
      <c r="P24" s="9" t="s">
        <v>46</v>
      </c>
    </row>
    <row r="25" spans="1:16" x14ac:dyDescent="0.25">
      <c r="A25" s="4" t="s">
        <v>154</v>
      </c>
      <c r="B25" s="4">
        <v>30</v>
      </c>
      <c r="C25" s="4">
        <v>30</v>
      </c>
      <c r="D25" s="4">
        <v>30</v>
      </c>
      <c r="E25" s="4">
        <v>28</v>
      </c>
      <c r="F25" s="4">
        <v>28</v>
      </c>
      <c r="G25" s="4">
        <v>29</v>
      </c>
      <c r="H25" s="4">
        <v>30</v>
      </c>
      <c r="I25" s="4">
        <v>30</v>
      </c>
      <c r="J25" s="4">
        <f t="shared" ref="J25:J32" si="4">SUM(B25:I25)-MIN(B25:I25)</f>
        <v>207</v>
      </c>
      <c r="K25" s="4">
        <v>3</v>
      </c>
      <c r="N25" s="4">
        <v>1</v>
      </c>
      <c r="O25" s="1">
        <v>11</v>
      </c>
      <c r="P25" s="1">
        <v>30</v>
      </c>
    </row>
    <row r="26" spans="1:16" x14ac:dyDescent="0.25">
      <c r="A26" s="4" t="s">
        <v>155</v>
      </c>
      <c r="B26" s="4">
        <v>28</v>
      </c>
      <c r="C26" s="4">
        <v>28</v>
      </c>
      <c r="D26" s="4">
        <v>26</v>
      </c>
      <c r="E26" s="4">
        <v>27</v>
      </c>
      <c r="F26" s="4">
        <v>30</v>
      </c>
      <c r="G26" s="4">
        <v>26</v>
      </c>
      <c r="H26" s="4">
        <v>29</v>
      </c>
      <c r="I26" s="4">
        <v>28</v>
      </c>
      <c r="J26" s="4">
        <f t="shared" si="4"/>
        <v>196</v>
      </c>
      <c r="K26" s="4">
        <v>1</v>
      </c>
      <c r="N26" s="4">
        <v>2</v>
      </c>
      <c r="O26" s="1">
        <v>9</v>
      </c>
      <c r="P26" s="1">
        <v>29</v>
      </c>
    </row>
    <row r="27" spans="1:16" ht="14.25" customHeight="1" x14ac:dyDescent="0.25">
      <c r="A27" s="4" t="s">
        <v>156</v>
      </c>
      <c r="B27" s="4">
        <v>25</v>
      </c>
      <c r="C27" s="4">
        <v>26</v>
      </c>
      <c r="D27" s="4">
        <v>28</v>
      </c>
      <c r="E27" s="4">
        <v>26</v>
      </c>
      <c r="F27" s="4">
        <v>26</v>
      </c>
      <c r="G27" s="4">
        <v>30</v>
      </c>
      <c r="H27" s="4">
        <v>27</v>
      </c>
      <c r="I27" s="4">
        <v>29</v>
      </c>
      <c r="J27" s="4">
        <f t="shared" si="4"/>
        <v>192</v>
      </c>
      <c r="K27" s="4">
        <v>1</v>
      </c>
      <c r="N27" s="4">
        <v>3</v>
      </c>
      <c r="O27" s="1">
        <v>8</v>
      </c>
      <c r="P27" s="1">
        <v>28</v>
      </c>
    </row>
    <row r="28" spans="1:16" x14ac:dyDescent="0.25">
      <c r="A28" s="4" t="s">
        <v>157</v>
      </c>
      <c r="B28" s="1">
        <v>27</v>
      </c>
      <c r="C28" s="4">
        <v>0</v>
      </c>
      <c r="D28" s="4">
        <v>25</v>
      </c>
      <c r="E28" s="4">
        <v>29</v>
      </c>
      <c r="F28" s="4">
        <v>27</v>
      </c>
      <c r="G28" s="1">
        <v>28</v>
      </c>
      <c r="H28" s="1">
        <v>0</v>
      </c>
      <c r="I28" s="1">
        <v>27</v>
      </c>
      <c r="J28" s="1">
        <f t="shared" si="4"/>
        <v>163</v>
      </c>
      <c r="K28" s="4">
        <f>COUNTIF(B28:I28,10)</f>
        <v>0</v>
      </c>
      <c r="N28" s="4">
        <v>4</v>
      </c>
      <c r="O28" s="1">
        <v>7</v>
      </c>
      <c r="P28" s="1">
        <v>27</v>
      </c>
    </row>
    <row r="29" spans="1:16" ht="14.25" customHeight="1" x14ac:dyDescent="0.25">
      <c r="A29" s="4" t="s">
        <v>158</v>
      </c>
      <c r="B29" s="4">
        <v>26</v>
      </c>
      <c r="C29" s="4">
        <v>27</v>
      </c>
      <c r="D29" s="4">
        <v>0</v>
      </c>
      <c r="E29" s="4">
        <v>0</v>
      </c>
      <c r="F29" s="4">
        <v>29</v>
      </c>
      <c r="G29" s="4">
        <v>27</v>
      </c>
      <c r="H29" s="4">
        <v>26</v>
      </c>
      <c r="I29" s="4">
        <v>25</v>
      </c>
      <c r="J29" s="4">
        <f t="shared" si="4"/>
        <v>160</v>
      </c>
      <c r="K29" s="4">
        <f>COUNTIF(B29:I29,10)</f>
        <v>0</v>
      </c>
      <c r="N29" s="4">
        <v>5</v>
      </c>
      <c r="O29" s="1">
        <v>6</v>
      </c>
      <c r="P29" s="1">
        <v>26</v>
      </c>
    </row>
    <row r="30" spans="1:16" ht="14.25" customHeight="1" x14ac:dyDescent="0.25">
      <c r="A30" s="57" t="s">
        <v>159</v>
      </c>
      <c r="B30" s="4">
        <v>0</v>
      </c>
      <c r="C30" s="4">
        <v>25</v>
      </c>
      <c r="D30" s="4">
        <v>27</v>
      </c>
      <c r="E30" s="4">
        <v>25</v>
      </c>
      <c r="F30" s="4">
        <v>0</v>
      </c>
      <c r="G30" s="4">
        <v>25</v>
      </c>
      <c r="H30" s="4">
        <v>28</v>
      </c>
      <c r="I30" s="4">
        <v>26</v>
      </c>
      <c r="J30" s="4">
        <f t="shared" si="4"/>
        <v>156</v>
      </c>
      <c r="K30" s="4">
        <f>COUNTIF(B30:I30,10)</f>
        <v>0</v>
      </c>
      <c r="L30" s="4"/>
      <c r="N30" s="4">
        <v>6</v>
      </c>
      <c r="O30" s="1">
        <v>5</v>
      </c>
      <c r="P30" s="1">
        <v>25</v>
      </c>
    </row>
    <row r="31" spans="1:16" ht="14.25" customHeight="1" x14ac:dyDescent="0.25">
      <c r="A31" s="4" t="s">
        <v>160</v>
      </c>
      <c r="B31" s="4">
        <v>29</v>
      </c>
      <c r="C31" s="4">
        <v>29</v>
      </c>
      <c r="D31" s="4">
        <v>29</v>
      </c>
      <c r="E31" s="4">
        <v>30</v>
      </c>
      <c r="F31" s="4">
        <v>0</v>
      </c>
      <c r="G31" s="4">
        <v>0</v>
      </c>
      <c r="H31" s="4">
        <v>0</v>
      </c>
      <c r="I31" s="4">
        <v>0</v>
      </c>
      <c r="J31" s="4">
        <f t="shared" si="4"/>
        <v>117</v>
      </c>
      <c r="K31" s="4">
        <v>1</v>
      </c>
      <c r="N31" s="4"/>
      <c r="O31" s="1"/>
      <c r="P31" s="1"/>
    </row>
    <row r="32" spans="1:16" ht="14.25" customHeight="1" x14ac:dyDescent="0.25">
      <c r="A32" s="4" t="s">
        <v>161</v>
      </c>
      <c r="B32" s="4">
        <v>0</v>
      </c>
      <c r="C32" s="4">
        <v>0</v>
      </c>
      <c r="D32" s="4">
        <v>0</v>
      </c>
      <c r="E32" s="4">
        <v>0</v>
      </c>
      <c r="F32" s="4">
        <v>25</v>
      </c>
      <c r="G32" s="4">
        <v>0</v>
      </c>
      <c r="H32" s="4">
        <v>25</v>
      </c>
      <c r="I32" s="4">
        <v>0</v>
      </c>
      <c r="J32" s="4">
        <f t="shared" si="4"/>
        <v>50</v>
      </c>
      <c r="K32" s="4">
        <v>0</v>
      </c>
      <c r="N32" s="4"/>
      <c r="O32" s="1"/>
      <c r="P32" s="1"/>
    </row>
    <row r="33" spans="1:11" ht="14.25" customHeight="1" x14ac:dyDescent="0.25">
      <c r="A33" s="65"/>
      <c r="C33" s="10"/>
      <c r="D33" s="10"/>
      <c r="E33" s="10"/>
      <c r="F33" s="10"/>
      <c r="K33" s="10"/>
    </row>
    <row r="34" spans="1:11" ht="14.25" customHeight="1" x14ac:dyDescent="0.25">
      <c r="A34" s="65"/>
      <c r="C34" s="10"/>
      <c r="D34" s="10"/>
      <c r="K34" s="10"/>
    </row>
    <row r="35" spans="1:11" ht="45" x14ac:dyDescent="0.25">
      <c r="A35" s="59" t="s">
        <v>55</v>
      </c>
      <c r="B35" s="1" t="s">
        <v>2</v>
      </c>
      <c r="C35" s="1" t="s">
        <v>3</v>
      </c>
      <c r="D35" s="1" t="s">
        <v>4</v>
      </c>
      <c r="E35" s="60" t="s">
        <v>5</v>
      </c>
      <c r="F35" s="1" t="s">
        <v>6</v>
      </c>
      <c r="G35" s="1" t="s">
        <v>7</v>
      </c>
      <c r="H35" s="1" t="s">
        <v>8</v>
      </c>
      <c r="I35" s="60" t="s">
        <v>162</v>
      </c>
    </row>
    <row r="36" spans="1:11" ht="14.25" customHeight="1" x14ac:dyDescent="0.25">
      <c r="A36" s="1" t="s">
        <v>163</v>
      </c>
      <c r="B36" s="1">
        <v>22.007000000000001</v>
      </c>
      <c r="C36" s="1">
        <v>21.347999999999999</v>
      </c>
      <c r="D36" s="1">
        <v>21.329000000000001</v>
      </c>
      <c r="E36" s="1">
        <v>21.065999999999999</v>
      </c>
      <c r="F36" s="1">
        <v>21.143999999999998</v>
      </c>
      <c r="G36" s="1">
        <v>21.001000000000001</v>
      </c>
      <c r="H36" s="1">
        <v>20.975000000000001</v>
      </c>
      <c r="I36" s="66">
        <f t="shared" ref="I36:I57" si="5">AVERAGE(B36:H36)</f>
        <v>21.267142857142858</v>
      </c>
    </row>
    <row r="37" spans="1:11" ht="14.25" customHeight="1" x14ac:dyDescent="0.25">
      <c r="A37" s="1" t="s">
        <v>164</v>
      </c>
      <c r="B37" s="1">
        <v>21.469000000000001</v>
      </c>
      <c r="C37" s="1">
        <v>21.32</v>
      </c>
      <c r="D37" s="1">
        <v>21.581</v>
      </c>
      <c r="E37" s="1">
        <v>21.431999999999999</v>
      </c>
      <c r="F37" s="1">
        <v>21.373999999999999</v>
      </c>
      <c r="G37" s="1">
        <v>20.914000000000001</v>
      </c>
      <c r="H37" s="1">
        <v>20.96</v>
      </c>
      <c r="I37" s="66">
        <f t="shared" si="5"/>
        <v>21.292857142857144</v>
      </c>
    </row>
    <row r="38" spans="1:11" ht="14.25" customHeight="1" x14ac:dyDescent="0.25">
      <c r="A38" s="1" t="s">
        <v>165</v>
      </c>
      <c r="B38" s="1">
        <v>21.411000000000001</v>
      </c>
      <c r="C38" s="1">
        <v>21.634</v>
      </c>
      <c r="D38" s="1">
        <v>21.5</v>
      </c>
      <c r="E38" s="1">
        <v>21.292000000000002</v>
      </c>
      <c r="F38" s="1">
        <v>20.988</v>
      </c>
      <c r="G38" s="1">
        <v>21.059000000000001</v>
      </c>
      <c r="H38" s="1">
        <v>21.422000000000001</v>
      </c>
      <c r="I38" s="66">
        <f t="shared" si="5"/>
        <v>21.329428571428572</v>
      </c>
    </row>
    <row r="39" spans="1:11" ht="14.25" customHeight="1" x14ac:dyDescent="0.25">
      <c r="A39" s="1" t="s">
        <v>166</v>
      </c>
      <c r="B39" s="1">
        <v>22.1</v>
      </c>
      <c r="C39" s="1">
        <v>21.413</v>
      </c>
      <c r="D39" s="1">
        <v>21.428999999999998</v>
      </c>
      <c r="E39" s="1">
        <v>21.306000000000001</v>
      </c>
      <c r="F39" s="1">
        <v>21.395</v>
      </c>
      <c r="G39" s="1">
        <v>20.9</v>
      </c>
      <c r="H39" s="1">
        <v>21.478000000000002</v>
      </c>
      <c r="I39" s="66">
        <f t="shared" si="5"/>
        <v>21.431571428571431</v>
      </c>
    </row>
    <row r="40" spans="1:11" ht="14.25" customHeight="1" x14ac:dyDescent="0.25">
      <c r="A40" s="1" t="s">
        <v>167</v>
      </c>
      <c r="B40" s="1">
        <v>22.06</v>
      </c>
      <c r="C40" s="1">
        <v>21.69</v>
      </c>
      <c r="D40" s="1">
        <v>21.372</v>
      </c>
      <c r="E40" s="1">
        <v>21.555</v>
      </c>
      <c r="F40" s="1">
        <v>21.196000000000002</v>
      </c>
      <c r="G40" s="1">
        <v>20.952999999999999</v>
      </c>
      <c r="H40" s="1">
        <v>21.795999999999999</v>
      </c>
      <c r="I40" s="66">
        <f t="shared" si="5"/>
        <v>21.517428571428571</v>
      </c>
    </row>
    <row r="41" spans="1:11" ht="14.25" customHeight="1" x14ac:dyDescent="0.25">
      <c r="A41" s="1" t="s">
        <v>168</v>
      </c>
      <c r="B41" s="1">
        <v>22.038</v>
      </c>
      <c r="C41" s="1">
        <v>21.591000000000001</v>
      </c>
      <c r="D41" s="1">
        <v>21.558</v>
      </c>
      <c r="E41" s="1">
        <v>21.670999999999999</v>
      </c>
      <c r="F41" s="1">
        <v>21.501999999999999</v>
      </c>
      <c r="G41" s="1">
        <v>21.442</v>
      </c>
      <c r="H41" s="1">
        <v>21.472000000000001</v>
      </c>
      <c r="I41" s="66">
        <f t="shared" si="5"/>
        <v>21.610571428571429</v>
      </c>
    </row>
    <row r="42" spans="1:11" ht="14.25" customHeight="1" x14ac:dyDescent="0.25">
      <c r="A42" s="1" t="s">
        <v>169</v>
      </c>
      <c r="B42" s="1">
        <v>22.452000000000002</v>
      </c>
      <c r="C42" s="1">
        <v>22.135000000000002</v>
      </c>
      <c r="D42" s="1">
        <v>21.376000000000001</v>
      </c>
      <c r="E42" s="1">
        <v>21.696000000000002</v>
      </c>
      <c r="F42" s="1">
        <v>21.276</v>
      </c>
      <c r="G42" s="1">
        <v>21.164000000000001</v>
      </c>
      <c r="H42" s="1">
        <v>21.367999999999999</v>
      </c>
      <c r="I42" s="66">
        <f t="shared" si="5"/>
        <v>21.638142857142856</v>
      </c>
    </row>
    <row r="43" spans="1:11" ht="14.25" customHeight="1" x14ac:dyDescent="0.25">
      <c r="A43" s="1" t="s">
        <v>170</v>
      </c>
      <c r="B43" s="1">
        <v>22.265999999999998</v>
      </c>
      <c r="C43" s="1">
        <v>22.039000000000001</v>
      </c>
      <c r="D43" s="1">
        <v>21.329000000000001</v>
      </c>
      <c r="E43" s="1"/>
      <c r="F43" s="1">
        <v>21.526</v>
      </c>
      <c r="G43" s="1">
        <v>21.542000000000002</v>
      </c>
      <c r="H43" s="1">
        <v>21.428000000000001</v>
      </c>
      <c r="I43" s="66">
        <f t="shared" si="5"/>
        <v>21.688333333333333</v>
      </c>
    </row>
    <row r="44" spans="1:11" ht="14.25" customHeight="1" x14ac:dyDescent="0.25">
      <c r="A44" s="1" t="s">
        <v>171</v>
      </c>
      <c r="B44" s="1">
        <v>22.454999999999998</v>
      </c>
      <c r="C44" s="1">
        <v>22.317</v>
      </c>
      <c r="D44" s="1">
        <v>21.710999999999999</v>
      </c>
      <c r="E44" s="1">
        <v>21.693000000000001</v>
      </c>
      <c r="F44" s="1">
        <v>21.875</v>
      </c>
      <c r="G44" s="1">
        <v>21.312999999999999</v>
      </c>
      <c r="H44" s="1">
        <v>21.391999999999999</v>
      </c>
      <c r="I44" s="66">
        <f t="shared" si="5"/>
        <v>21.822285714285716</v>
      </c>
    </row>
    <row r="45" spans="1:11" ht="14.25" customHeight="1" x14ac:dyDescent="0.25">
      <c r="A45" s="1" t="s">
        <v>172</v>
      </c>
      <c r="B45" s="1">
        <v>22.247</v>
      </c>
      <c r="C45" s="1">
        <v>21.69</v>
      </c>
      <c r="D45" s="1">
        <v>22.344000000000001</v>
      </c>
      <c r="E45" s="1">
        <v>21.614999999999998</v>
      </c>
      <c r="F45" s="1">
        <v>21.664000000000001</v>
      </c>
      <c r="G45" s="1">
        <v>21.687999999999999</v>
      </c>
      <c r="H45" s="1"/>
      <c r="I45" s="66">
        <f t="shared" si="5"/>
        <v>21.874666666666666</v>
      </c>
    </row>
    <row r="46" spans="1:11" ht="14.25" customHeight="1" x14ac:dyDescent="0.25">
      <c r="A46" s="1" t="s">
        <v>173</v>
      </c>
      <c r="B46" s="1">
        <v>22.802</v>
      </c>
      <c r="C46" s="1">
        <v>21.966999999999999</v>
      </c>
      <c r="D46" s="1">
        <v>22.023</v>
      </c>
      <c r="E46" s="1">
        <v>21.762</v>
      </c>
      <c r="F46" s="1">
        <v>21.827999999999999</v>
      </c>
      <c r="G46" s="1">
        <v>21.890999999999998</v>
      </c>
      <c r="H46" s="1">
        <v>21.481999999999999</v>
      </c>
      <c r="I46" s="66">
        <f t="shared" si="5"/>
        <v>21.965</v>
      </c>
    </row>
    <row r="47" spans="1:11" ht="14.25" customHeight="1" x14ac:dyDescent="0.25">
      <c r="A47" s="1" t="s">
        <v>174</v>
      </c>
      <c r="B47" s="1">
        <v>22.577999999999999</v>
      </c>
      <c r="C47" s="1">
        <v>22.283000000000001</v>
      </c>
      <c r="D47" s="1">
        <v>21.873999999999999</v>
      </c>
      <c r="E47" s="1"/>
      <c r="F47" s="1">
        <v>21.725000000000001</v>
      </c>
      <c r="G47" s="1">
        <v>21.369</v>
      </c>
      <c r="H47" s="1">
        <v>22.29</v>
      </c>
      <c r="I47" s="66">
        <f t="shared" si="5"/>
        <v>22.019833333333334</v>
      </c>
    </row>
    <row r="48" spans="1:11" ht="14.25" customHeight="1" x14ac:dyDescent="0.25">
      <c r="A48" s="1" t="s">
        <v>175</v>
      </c>
      <c r="B48" s="1">
        <v>21.995999999999999</v>
      </c>
      <c r="C48" s="1">
        <v>22.013000000000002</v>
      </c>
      <c r="D48" s="1"/>
      <c r="E48" s="1">
        <v>22.245000000000001</v>
      </c>
      <c r="F48" s="1">
        <v>23.082999999999998</v>
      </c>
      <c r="G48" s="1">
        <v>21.341999999999999</v>
      </c>
      <c r="H48" s="1">
        <v>21.605</v>
      </c>
      <c r="I48" s="66">
        <f t="shared" si="5"/>
        <v>22.047333333333331</v>
      </c>
    </row>
    <row r="49" spans="1:9" ht="14.25" customHeight="1" x14ac:dyDescent="0.25">
      <c r="A49" s="1" t="s">
        <v>176</v>
      </c>
      <c r="B49" s="1">
        <v>22.643999999999998</v>
      </c>
      <c r="C49" s="1">
        <v>22.62</v>
      </c>
      <c r="D49" s="1">
        <v>22.75</v>
      </c>
      <c r="E49" s="1">
        <v>22.222000000000001</v>
      </c>
      <c r="F49" s="1">
        <v>21.108000000000001</v>
      </c>
      <c r="G49" s="1">
        <v>21.821000000000002</v>
      </c>
      <c r="H49" s="1">
        <v>21.53</v>
      </c>
      <c r="I49" s="66">
        <f t="shared" si="5"/>
        <v>22.099285714285713</v>
      </c>
    </row>
    <row r="50" spans="1:9" ht="14.25" customHeight="1" x14ac:dyDescent="0.25">
      <c r="A50" s="1" t="s">
        <v>177</v>
      </c>
      <c r="B50" s="1">
        <v>21.959</v>
      </c>
      <c r="C50" s="1">
        <v>22.506</v>
      </c>
      <c r="D50" s="1">
        <v>22.812000000000001</v>
      </c>
      <c r="E50" s="1">
        <v>21.984000000000002</v>
      </c>
      <c r="F50" s="1">
        <v>22.062999999999999</v>
      </c>
      <c r="G50" s="1">
        <v>21.844000000000001</v>
      </c>
      <c r="H50" s="1">
        <v>22.216999999999999</v>
      </c>
      <c r="I50" s="66">
        <f t="shared" si="5"/>
        <v>22.197857142857142</v>
      </c>
    </row>
    <row r="51" spans="1:9" ht="14.25" customHeight="1" x14ac:dyDescent="0.25">
      <c r="A51" s="1" t="s">
        <v>178</v>
      </c>
      <c r="B51" s="1">
        <v>23.568999999999999</v>
      </c>
      <c r="C51" s="1">
        <v>23.145</v>
      </c>
      <c r="D51" s="1">
        <v>22.672000000000001</v>
      </c>
      <c r="E51" s="1">
        <v>22.456</v>
      </c>
      <c r="F51" s="1">
        <v>21.681000000000001</v>
      </c>
      <c r="G51" s="1">
        <v>22.18</v>
      </c>
      <c r="H51" s="1">
        <v>22.088000000000001</v>
      </c>
      <c r="I51" s="66">
        <f t="shared" si="5"/>
        <v>22.541571428571427</v>
      </c>
    </row>
    <row r="52" spans="1:9" ht="14.25" customHeight="1" x14ac:dyDescent="0.25">
      <c r="A52" s="1" t="s">
        <v>179</v>
      </c>
      <c r="B52" s="1">
        <v>23.138000000000002</v>
      </c>
      <c r="C52" s="1">
        <v>23.308</v>
      </c>
      <c r="D52" s="1">
        <v>22.937000000000001</v>
      </c>
      <c r="E52" s="1">
        <v>22.584</v>
      </c>
      <c r="F52" s="1">
        <v>22.084</v>
      </c>
      <c r="G52" s="1">
        <v>22.19</v>
      </c>
      <c r="H52" s="1">
        <v>21.968</v>
      </c>
      <c r="I52" s="66">
        <f t="shared" si="5"/>
        <v>22.601285714285716</v>
      </c>
    </row>
    <row r="53" spans="1:9" ht="14.25" customHeight="1" x14ac:dyDescent="0.25">
      <c r="A53" s="1" t="s">
        <v>180</v>
      </c>
      <c r="B53" s="1">
        <v>23.445</v>
      </c>
      <c r="C53" s="1">
        <v>22.766999999999999</v>
      </c>
      <c r="D53" s="1"/>
      <c r="E53" s="1">
        <v>22.684000000000001</v>
      </c>
      <c r="F53" s="1">
        <v>22.571999999999999</v>
      </c>
      <c r="G53" s="1">
        <v>21.936</v>
      </c>
      <c r="H53" s="1">
        <v>22.478000000000002</v>
      </c>
      <c r="I53" s="66">
        <f t="shared" si="5"/>
        <v>22.647000000000002</v>
      </c>
    </row>
    <row r="54" spans="1:9" ht="14.25" customHeight="1" x14ac:dyDescent="0.25">
      <c r="A54" s="1" t="s">
        <v>181</v>
      </c>
      <c r="B54" s="1">
        <v>23.619</v>
      </c>
      <c r="C54" s="1">
        <v>22.780999999999999</v>
      </c>
      <c r="D54" s="1">
        <v>22.966000000000001</v>
      </c>
      <c r="E54" s="1">
        <v>22.811</v>
      </c>
      <c r="F54" s="1">
        <v>22.302</v>
      </c>
      <c r="G54" s="1">
        <v>22.545999999999999</v>
      </c>
      <c r="H54" s="1">
        <v>22.207000000000001</v>
      </c>
      <c r="I54" s="66">
        <f t="shared" si="5"/>
        <v>22.747428571428568</v>
      </c>
    </row>
    <row r="55" spans="1:9" ht="14.25" customHeight="1" x14ac:dyDescent="0.25">
      <c r="A55" s="1" t="s">
        <v>182</v>
      </c>
      <c r="B55" s="1">
        <v>23.934999999999999</v>
      </c>
      <c r="C55" s="1">
        <v>23.463999999999999</v>
      </c>
      <c r="D55" s="1">
        <v>23.297999999999998</v>
      </c>
      <c r="E55" s="1">
        <v>23.71</v>
      </c>
      <c r="F55" s="1">
        <v>23.143000000000001</v>
      </c>
      <c r="G55" s="1">
        <v>22.033000000000001</v>
      </c>
      <c r="H55" s="1">
        <v>22.123000000000001</v>
      </c>
      <c r="I55" s="66">
        <f t="shared" si="5"/>
        <v>23.100857142857144</v>
      </c>
    </row>
    <row r="56" spans="1:9" ht="14.25" customHeight="1" x14ac:dyDescent="0.25">
      <c r="A56" s="1" t="s">
        <v>183</v>
      </c>
      <c r="B56" s="1">
        <v>23.6</v>
      </c>
      <c r="C56" s="1">
        <v>23.312999999999999</v>
      </c>
      <c r="D56" s="1">
        <v>23.457999999999998</v>
      </c>
      <c r="E56" s="1">
        <v>22.59</v>
      </c>
      <c r="F56" s="1">
        <v>23.091999999999999</v>
      </c>
      <c r="G56" s="1">
        <v>23.172999999999998</v>
      </c>
      <c r="H56" s="1">
        <v>23.071000000000002</v>
      </c>
      <c r="I56" s="66">
        <f t="shared" si="5"/>
        <v>23.185285714285715</v>
      </c>
    </row>
    <row r="57" spans="1:9" ht="14.25" customHeight="1" x14ac:dyDescent="0.25">
      <c r="A57" s="1" t="s">
        <v>184</v>
      </c>
      <c r="B57" s="1">
        <v>23.405000000000001</v>
      </c>
      <c r="C57" s="1">
        <v>23.693000000000001</v>
      </c>
      <c r="D57" s="1">
        <v>23.501000000000001</v>
      </c>
      <c r="E57" s="1">
        <v>23.013000000000002</v>
      </c>
      <c r="F57" s="1"/>
      <c r="G57" s="1"/>
      <c r="H57" s="1"/>
      <c r="I57" s="66">
        <f t="shared" si="5"/>
        <v>23.403000000000002</v>
      </c>
    </row>
    <row r="58" spans="1:9" ht="14.25" customHeight="1" x14ac:dyDescent="0.25"/>
    <row r="59" spans="1:9" ht="14.25" customHeight="1" x14ac:dyDescent="0.25"/>
    <row r="60" spans="1:9" ht="14.25" customHeight="1" x14ac:dyDescent="0.25"/>
    <row r="61" spans="1:9" ht="14.25" customHeight="1" x14ac:dyDescent="0.25"/>
    <row r="62" spans="1:9" ht="14.25" customHeight="1" x14ac:dyDescent="0.25"/>
    <row r="63" spans="1:9" ht="14.25" customHeight="1" x14ac:dyDescent="0.25"/>
    <row r="64" spans="1:9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1" ht="14.25" customHeight="1" x14ac:dyDescent="0.25"/>
  </sheetData>
  <sortState xmlns:xlrd2="http://schemas.microsoft.com/office/spreadsheetml/2017/richdata2" ref="A37:I58">
    <sortCondition ref="I37:I5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F996E-7681-4D0A-898D-B7D835CE64AA}">
  <dimension ref="A1:O16"/>
  <sheetViews>
    <sheetView workbookViewId="0">
      <selection activeCell="A28" sqref="A28"/>
    </sheetView>
  </sheetViews>
  <sheetFormatPr defaultRowHeight="15" x14ac:dyDescent="0.25"/>
  <cols>
    <col min="1" max="1" width="17.42578125" style="2" bestFit="1" customWidth="1"/>
    <col min="2" max="10" width="10.7109375" style="2" customWidth="1"/>
    <col min="11" max="16384" width="9.140625" style="2"/>
  </cols>
  <sheetData>
    <row r="1" spans="1:15" ht="14.25" customHeight="1" x14ac:dyDescent="0.25">
      <c r="A1" s="35" t="s">
        <v>73</v>
      </c>
      <c r="B1" s="36"/>
      <c r="C1" s="36"/>
      <c r="D1" s="36"/>
      <c r="E1" s="36"/>
      <c r="F1" s="36"/>
      <c r="G1" s="36"/>
      <c r="H1" s="36"/>
      <c r="I1" s="36"/>
      <c r="J1" s="37"/>
    </row>
    <row r="2" spans="1:15" ht="78.75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N2" s="9" t="s">
        <v>12</v>
      </c>
      <c r="O2" s="9" t="s">
        <v>13</v>
      </c>
    </row>
    <row r="3" spans="1:15" ht="14.25" customHeight="1" x14ac:dyDescent="0.25">
      <c r="A3" s="32" t="s">
        <v>74</v>
      </c>
      <c r="B3" s="32">
        <v>10</v>
      </c>
      <c r="C3" s="4">
        <v>8</v>
      </c>
      <c r="D3" s="4">
        <v>10</v>
      </c>
      <c r="E3" s="4">
        <v>8</v>
      </c>
      <c r="F3" s="4">
        <v>10</v>
      </c>
      <c r="G3" s="4">
        <v>10</v>
      </c>
      <c r="H3" s="4">
        <v>10</v>
      </c>
      <c r="I3" s="4">
        <v>10</v>
      </c>
      <c r="J3" s="4">
        <f t="shared" ref="J3:J8" si="0">SUM(B3:I3)-MIN(B3:I3)</f>
        <v>68</v>
      </c>
      <c r="K3" s="4">
        <f t="shared" ref="K3:K8" si="1">COUNTIF(B3:I3,10)</f>
        <v>6</v>
      </c>
      <c r="N3" s="4">
        <v>1</v>
      </c>
      <c r="O3" s="4">
        <v>10</v>
      </c>
    </row>
    <row r="4" spans="1:15" ht="14.25" customHeight="1" x14ac:dyDescent="0.25">
      <c r="A4" s="32" t="s">
        <v>75</v>
      </c>
      <c r="B4" s="32">
        <v>8</v>
      </c>
      <c r="C4" s="4">
        <v>10</v>
      </c>
      <c r="D4" s="4">
        <v>8</v>
      </c>
      <c r="E4" s="4">
        <v>10</v>
      </c>
      <c r="F4" s="4">
        <v>8</v>
      </c>
      <c r="G4" s="4">
        <v>8</v>
      </c>
      <c r="H4" s="4">
        <v>8</v>
      </c>
      <c r="I4" s="4">
        <v>8</v>
      </c>
      <c r="J4" s="4">
        <f t="shared" si="0"/>
        <v>60</v>
      </c>
      <c r="K4" s="4">
        <f t="shared" si="1"/>
        <v>2</v>
      </c>
      <c r="N4" s="4">
        <v>2</v>
      </c>
      <c r="O4" s="4">
        <v>8</v>
      </c>
    </row>
    <row r="5" spans="1:15" ht="14.25" customHeight="1" x14ac:dyDescent="0.25">
      <c r="A5" s="32" t="s">
        <v>76</v>
      </c>
      <c r="B5" s="32">
        <v>5</v>
      </c>
      <c r="C5" s="4">
        <v>7</v>
      </c>
      <c r="D5" s="4">
        <v>7</v>
      </c>
      <c r="E5" s="4">
        <v>0</v>
      </c>
      <c r="F5" s="4">
        <v>5</v>
      </c>
      <c r="G5" s="4">
        <v>5</v>
      </c>
      <c r="H5" s="4">
        <v>7</v>
      </c>
      <c r="I5" s="4">
        <v>7</v>
      </c>
      <c r="J5" s="4">
        <f t="shared" si="0"/>
        <v>43</v>
      </c>
      <c r="K5" s="4">
        <f t="shared" si="1"/>
        <v>0</v>
      </c>
      <c r="N5" s="4">
        <v>3</v>
      </c>
      <c r="O5" s="4">
        <v>7</v>
      </c>
    </row>
    <row r="6" spans="1:15" ht="14.25" customHeight="1" x14ac:dyDescent="0.25">
      <c r="A6" s="32" t="s">
        <v>77</v>
      </c>
      <c r="B6" s="32">
        <v>6</v>
      </c>
      <c r="C6" s="4">
        <v>6</v>
      </c>
      <c r="D6" s="4">
        <v>4</v>
      </c>
      <c r="E6" s="4">
        <v>7</v>
      </c>
      <c r="F6" s="4">
        <v>7</v>
      </c>
      <c r="G6" s="4">
        <v>7</v>
      </c>
      <c r="H6" s="4">
        <v>5</v>
      </c>
      <c r="I6" s="4">
        <v>4</v>
      </c>
      <c r="J6" s="4">
        <f t="shared" si="0"/>
        <v>42</v>
      </c>
      <c r="K6" s="4">
        <f t="shared" si="1"/>
        <v>0</v>
      </c>
      <c r="N6" s="4">
        <v>4</v>
      </c>
      <c r="O6" s="4">
        <v>6</v>
      </c>
    </row>
    <row r="7" spans="1:15" ht="14.25" customHeight="1" x14ac:dyDescent="0.25">
      <c r="A7" s="4" t="s">
        <v>78</v>
      </c>
      <c r="B7" s="32">
        <v>7</v>
      </c>
      <c r="C7" s="4">
        <v>5</v>
      </c>
      <c r="D7" s="4">
        <v>6</v>
      </c>
      <c r="E7" s="4">
        <v>5</v>
      </c>
      <c r="F7" s="4">
        <v>6</v>
      </c>
      <c r="G7" s="4">
        <v>6</v>
      </c>
      <c r="H7" s="4">
        <v>4</v>
      </c>
      <c r="I7" s="4">
        <v>6</v>
      </c>
      <c r="J7" s="4">
        <f t="shared" si="0"/>
        <v>41</v>
      </c>
      <c r="K7" s="4">
        <f t="shared" si="1"/>
        <v>0</v>
      </c>
      <c r="N7" s="4">
        <v>5</v>
      </c>
      <c r="O7" s="4">
        <v>5</v>
      </c>
    </row>
    <row r="8" spans="1:15" ht="14.25" customHeight="1" x14ac:dyDescent="0.25">
      <c r="A8" s="32" t="s">
        <v>79</v>
      </c>
      <c r="B8" s="32">
        <v>4</v>
      </c>
      <c r="C8" s="4">
        <v>4</v>
      </c>
      <c r="D8" s="4">
        <v>5</v>
      </c>
      <c r="E8" s="4">
        <v>6</v>
      </c>
      <c r="F8" s="4">
        <v>0</v>
      </c>
      <c r="G8" s="4">
        <v>4</v>
      </c>
      <c r="H8" s="4">
        <v>6</v>
      </c>
      <c r="I8" s="4">
        <v>5</v>
      </c>
      <c r="J8" s="4">
        <f t="shared" si="0"/>
        <v>34</v>
      </c>
      <c r="K8" s="4">
        <f t="shared" si="1"/>
        <v>0</v>
      </c>
      <c r="N8" s="4">
        <v>6</v>
      </c>
      <c r="O8" s="4">
        <v>4</v>
      </c>
    </row>
    <row r="9" spans="1:15" ht="14.25" customHeight="1" x14ac:dyDescent="0.25"/>
    <row r="10" spans="1:15" ht="78.75" x14ac:dyDescent="0.25">
      <c r="A10" s="8" t="s">
        <v>24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N10" s="9" t="s">
        <v>12</v>
      </c>
      <c r="O10" s="9" t="s">
        <v>13</v>
      </c>
    </row>
    <row r="11" spans="1:15" x14ac:dyDescent="0.25">
      <c r="A11" s="4" t="s">
        <v>80</v>
      </c>
      <c r="B11" s="32">
        <v>8</v>
      </c>
      <c r="C11" s="4">
        <v>8</v>
      </c>
      <c r="D11" s="4">
        <v>10</v>
      </c>
      <c r="E11" s="4">
        <v>8</v>
      </c>
      <c r="F11" s="4">
        <v>10</v>
      </c>
      <c r="G11" s="4">
        <v>8</v>
      </c>
      <c r="H11" s="4">
        <v>0</v>
      </c>
      <c r="I11" s="4">
        <v>10</v>
      </c>
      <c r="J11" s="4">
        <f t="shared" ref="J11:J16" si="2">SUM(B11:I11)-MIN(B11:I11)</f>
        <v>62</v>
      </c>
      <c r="K11" s="4">
        <f t="shared" ref="K11:K16" si="3">COUNTIF(B11:I11,10)</f>
        <v>3</v>
      </c>
      <c r="N11" s="4">
        <v>1</v>
      </c>
      <c r="O11" s="4">
        <v>10</v>
      </c>
    </row>
    <row r="12" spans="1:15" x14ac:dyDescent="0.25">
      <c r="A12" s="4" t="s">
        <v>81</v>
      </c>
      <c r="B12" s="32">
        <v>10</v>
      </c>
      <c r="C12" s="4">
        <v>10</v>
      </c>
      <c r="D12" s="4">
        <v>7</v>
      </c>
      <c r="E12" s="4">
        <v>5</v>
      </c>
      <c r="F12" s="4">
        <v>8</v>
      </c>
      <c r="G12" s="4">
        <v>0</v>
      </c>
      <c r="H12" s="4">
        <v>10</v>
      </c>
      <c r="I12" s="4">
        <v>8</v>
      </c>
      <c r="J12" s="4">
        <f t="shared" si="2"/>
        <v>58</v>
      </c>
      <c r="K12" s="4">
        <f t="shared" si="3"/>
        <v>3</v>
      </c>
      <c r="N12" s="4">
        <v>2</v>
      </c>
      <c r="O12" s="4">
        <v>8</v>
      </c>
    </row>
    <row r="13" spans="1:15" x14ac:dyDescent="0.25">
      <c r="A13" s="32" t="s">
        <v>82</v>
      </c>
      <c r="B13" s="32">
        <v>7</v>
      </c>
      <c r="C13" s="4">
        <v>7</v>
      </c>
      <c r="D13" s="4">
        <v>8</v>
      </c>
      <c r="E13" s="4">
        <v>10</v>
      </c>
      <c r="F13" s="4">
        <v>5</v>
      </c>
      <c r="G13" s="4">
        <v>10</v>
      </c>
      <c r="H13" s="4">
        <v>8</v>
      </c>
      <c r="I13" s="4">
        <v>7</v>
      </c>
      <c r="J13" s="4">
        <f t="shared" si="2"/>
        <v>57</v>
      </c>
      <c r="K13" s="4">
        <f t="shared" si="3"/>
        <v>2</v>
      </c>
      <c r="N13" s="4">
        <v>3</v>
      </c>
      <c r="O13" s="4">
        <v>7</v>
      </c>
    </row>
    <row r="14" spans="1:15" x14ac:dyDescent="0.25">
      <c r="A14" s="64" t="s">
        <v>83</v>
      </c>
      <c r="B14" s="4">
        <v>5</v>
      </c>
      <c r="C14" s="4">
        <v>6</v>
      </c>
      <c r="D14" s="4">
        <v>6</v>
      </c>
      <c r="E14" s="4">
        <v>6</v>
      </c>
      <c r="F14" s="4">
        <v>4</v>
      </c>
      <c r="G14" s="4">
        <v>6</v>
      </c>
      <c r="H14" s="4">
        <v>7</v>
      </c>
      <c r="I14" s="4">
        <v>0</v>
      </c>
      <c r="J14" s="4">
        <f t="shared" si="2"/>
        <v>40</v>
      </c>
      <c r="K14" s="4">
        <f t="shared" si="3"/>
        <v>0</v>
      </c>
      <c r="N14" s="4">
        <v>4</v>
      </c>
      <c r="O14" s="4">
        <v>6</v>
      </c>
    </row>
    <row r="15" spans="1:15" x14ac:dyDescent="0.25">
      <c r="A15" s="4" t="s">
        <v>84</v>
      </c>
      <c r="B15" s="4">
        <v>6</v>
      </c>
      <c r="C15" s="4">
        <v>5</v>
      </c>
      <c r="D15" s="4">
        <v>5</v>
      </c>
      <c r="E15" s="4">
        <v>7</v>
      </c>
      <c r="F15" s="4">
        <v>7</v>
      </c>
      <c r="G15" s="4">
        <v>0</v>
      </c>
      <c r="H15" s="4">
        <v>7</v>
      </c>
      <c r="I15" s="4">
        <v>0</v>
      </c>
      <c r="J15" s="4">
        <f t="shared" si="2"/>
        <v>37</v>
      </c>
      <c r="K15" s="4">
        <f t="shared" si="3"/>
        <v>0</v>
      </c>
      <c r="N15" s="4">
        <v>5</v>
      </c>
      <c r="O15" s="4">
        <v>5</v>
      </c>
    </row>
    <row r="16" spans="1:15" x14ac:dyDescent="0.25">
      <c r="A16" s="4" t="s">
        <v>85</v>
      </c>
      <c r="B16" s="4">
        <v>4</v>
      </c>
      <c r="C16" s="4">
        <v>4</v>
      </c>
      <c r="D16" s="4">
        <v>0</v>
      </c>
      <c r="E16" s="4">
        <v>4</v>
      </c>
      <c r="F16" s="4">
        <v>5</v>
      </c>
      <c r="G16" s="4">
        <v>7</v>
      </c>
      <c r="H16" s="4">
        <v>6</v>
      </c>
      <c r="I16" s="4">
        <v>0</v>
      </c>
      <c r="J16" s="4">
        <f t="shared" si="2"/>
        <v>30</v>
      </c>
      <c r="K16" s="4">
        <f t="shared" si="3"/>
        <v>0</v>
      </c>
      <c r="N16" s="4">
        <v>6</v>
      </c>
      <c r="O16" s="4">
        <v>4</v>
      </c>
    </row>
  </sheetData>
  <sortState xmlns:xlrd2="http://schemas.microsoft.com/office/spreadsheetml/2017/richdata2" ref="A11:K16">
    <sortCondition descending="1" ref="J11:J16"/>
  </sortState>
  <mergeCells count="1">
    <mergeCell ref="A1:J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52A10-AC13-448C-BAC6-FE0A8928AF58}">
  <dimension ref="A1:P63"/>
  <sheetViews>
    <sheetView tabSelected="1" workbookViewId="0">
      <selection activeCell="A28" sqref="A28"/>
    </sheetView>
  </sheetViews>
  <sheetFormatPr defaultRowHeight="15" x14ac:dyDescent="0.25"/>
  <cols>
    <col min="1" max="1" width="20.7109375" style="2" customWidth="1"/>
    <col min="2" max="10" width="10.7109375" style="2" customWidth="1"/>
    <col min="11" max="11" width="12.28515625" style="2" customWidth="1"/>
    <col min="12" max="14" width="9.140625" style="2"/>
    <col min="15" max="15" width="15.5703125" style="2" bestFit="1" customWidth="1"/>
    <col min="16" max="16" width="12.5703125" style="2" bestFit="1" customWidth="1"/>
    <col min="17" max="16384" width="9.140625" style="2"/>
  </cols>
  <sheetData>
    <row r="1" spans="1:15" ht="14.25" customHeight="1" x14ac:dyDescent="0.25">
      <c r="A1" s="41" t="s">
        <v>185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ht="78.75" x14ac:dyDescent="0.25">
      <c r="A2" s="8" t="s">
        <v>1</v>
      </c>
      <c r="B2" s="7" t="s">
        <v>2</v>
      </c>
      <c r="C2" s="7" t="s">
        <v>3</v>
      </c>
      <c r="D2" s="7" t="s">
        <v>4</v>
      </c>
      <c r="E2" s="7" t="s">
        <v>186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N2" s="9" t="s">
        <v>12</v>
      </c>
      <c r="O2" s="9" t="s">
        <v>13</v>
      </c>
    </row>
    <row r="3" spans="1:15" x14ac:dyDescent="0.25">
      <c r="A3" s="2" t="s">
        <v>187</v>
      </c>
      <c r="B3" s="32">
        <v>10</v>
      </c>
      <c r="C3" s="4">
        <v>8</v>
      </c>
      <c r="D3" s="4">
        <v>10</v>
      </c>
      <c r="E3" s="4">
        <v>10</v>
      </c>
      <c r="F3" s="4">
        <v>1</v>
      </c>
      <c r="G3" s="4">
        <v>6</v>
      </c>
      <c r="H3" s="4">
        <v>8</v>
      </c>
      <c r="I3" s="4">
        <v>10</v>
      </c>
      <c r="J3" s="4">
        <f t="shared" ref="J3:J11" si="0">SUM(B3:I3)-MIN(B3:I3)</f>
        <v>62</v>
      </c>
      <c r="K3" s="4">
        <f t="shared" ref="K3:K11" si="1">COUNTIF(B3:I3,10)</f>
        <v>4</v>
      </c>
      <c r="N3" s="4">
        <v>1</v>
      </c>
      <c r="O3" s="4">
        <v>10</v>
      </c>
    </row>
    <row r="4" spans="1:15" x14ac:dyDescent="0.25">
      <c r="A4" s="32" t="s">
        <v>188</v>
      </c>
      <c r="B4" s="32">
        <v>5</v>
      </c>
      <c r="C4" s="4">
        <v>6</v>
      </c>
      <c r="D4" s="4">
        <v>7</v>
      </c>
      <c r="E4" s="4">
        <v>8</v>
      </c>
      <c r="F4" s="4">
        <v>10</v>
      </c>
      <c r="G4" s="4">
        <v>7</v>
      </c>
      <c r="H4" s="4">
        <v>3</v>
      </c>
      <c r="I4" s="4">
        <v>8</v>
      </c>
      <c r="J4" s="4">
        <f t="shared" si="0"/>
        <v>51</v>
      </c>
      <c r="K4" s="4">
        <f t="shared" si="1"/>
        <v>1</v>
      </c>
      <c r="N4" s="4">
        <v>2</v>
      </c>
      <c r="O4" s="4">
        <v>8</v>
      </c>
    </row>
    <row r="5" spans="1:15" x14ac:dyDescent="0.25">
      <c r="A5" s="32" t="s">
        <v>189</v>
      </c>
      <c r="B5" s="32">
        <v>8</v>
      </c>
      <c r="C5" s="4">
        <v>10</v>
      </c>
      <c r="D5" s="4">
        <v>6</v>
      </c>
      <c r="E5" s="4">
        <v>1</v>
      </c>
      <c r="F5" s="4">
        <v>1</v>
      </c>
      <c r="G5" s="4">
        <v>8</v>
      </c>
      <c r="H5" s="4">
        <v>7</v>
      </c>
      <c r="I5" s="4">
        <v>7</v>
      </c>
      <c r="J5" s="4">
        <f t="shared" si="0"/>
        <v>47</v>
      </c>
      <c r="K5" s="4">
        <f t="shared" si="1"/>
        <v>1</v>
      </c>
      <c r="N5" s="4">
        <v>3</v>
      </c>
      <c r="O5" s="4">
        <v>7</v>
      </c>
    </row>
    <row r="6" spans="1:15" x14ac:dyDescent="0.25">
      <c r="A6" s="32" t="s">
        <v>190</v>
      </c>
      <c r="B6" s="32">
        <v>6</v>
      </c>
      <c r="C6" s="4">
        <v>1</v>
      </c>
      <c r="D6" s="4">
        <v>8</v>
      </c>
      <c r="E6" s="4">
        <v>7</v>
      </c>
      <c r="F6" s="4">
        <v>9</v>
      </c>
      <c r="G6" s="4">
        <v>4</v>
      </c>
      <c r="H6" s="4">
        <v>10</v>
      </c>
      <c r="I6" s="4">
        <v>1</v>
      </c>
      <c r="J6" s="4">
        <f t="shared" si="0"/>
        <v>45</v>
      </c>
      <c r="K6" s="4">
        <f t="shared" si="1"/>
        <v>1</v>
      </c>
      <c r="N6" s="4">
        <v>4</v>
      </c>
      <c r="O6" s="4">
        <v>6</v>
      </c>
    </row>
    <row r="7" spans="1:15" x14ac:dyDescent="0.25">
      <c r="A7" s="32" t="s">
        <v>191</v>
      </c>
      <c r="B7" s="32">
        <v>3</v>
      </c>
      <c r="C7" s="4">
        <v>3</v>
      </c>
      <c r="D7" s="4">
        <v>4</v>
      </c>
      <c r="E7" s="4">
        <v>1</v>
      </c>
      <c r="F7" s="4">
        <v>1</v>
      </c>
      <c r="G7" s="4">
        <v>10</v>
      </c>
      <c r="H7" s="4">
        <v>6</v>
      </c>
      <c r="I7" s="4">
        <v>6</v>
      </c>
      <c r="J7" s="4">
        <f t="shared" si="0"/>
        <v>33</v>
      </c>
      <c r="K7" s="4">
        <f t="shared" si="1"/>
        <v>1</v>
      </c>
      <c r="N7" s="4">
        <v>5</v>
      </c>
      <c r="O7" s="4">
        <v>5</v>
      </c>
    </row>
    <row r="8" spans="1:15" x14ac:dyDescent="0.25">
      <c r="A8" s="32" t="s">
        <v>192</v>
      </c>
      <c r="B8" s="32">
        <v>2</v>
      </c>
      <c r="C8" s="4">
        <v>1</v>
      </c>
      <c r="D8" s="4">
        <v>5</v>
      </c>
      <c r="E8" s="4">
        <v>4</v>
      </c>
      <c r="F8" s="4">
        <v>8</v>
      </c>
      <c r="G8" s="4">
        <v>3</v>
      </c>
      <c r="H8" s="4">
        <v>4</v>
      </c>
      <c r="I8" s="4">
        <v>5</v>
      </c>
      <c r="J8" s="4">
        <f t="shared" si="0"/>
        <v>31</v>
      </c>
      <c r="K8" s="4">
        <f t="shared" si="1"/>
        <v>0</v>
      </c>
      <c r="N8" s="4">
        <v>6</v>
      </c>
      <c r="O8" s="4">
        <v>4</v>
      </c>
    </row>
    <row r="9" spans="1:15" x14ac:dyDescent="0.25">
      <c r="A9" s="32" t="s">
        <v>193</v>
      </c>
      <c r="B9" s="32">
        <v>7</v>
      </c>
      <c r="C9" s="4">
        <v>4</v>
      </c>
      <c r="D9" s="4">
        <v>3</v>
      </c>
      <c r="E9" s="4">
        <v>5</v>
      </c>
      <c r="F9" s="4">
        <v>1</v>
      </c>
      <c r="G9" s="4">
        <v>1</v>
      </c>
      <c r="H9" s="4">
        <v>1</v>
      </c>
      <c r="I9" s="4">
        <v>4</v>
      </c>
      <c r="J9" s="4">
        <f t="shared" si="0"/>
        <v>25</v>
      </c>
      <c r="K9" s="4">
        <f t="shared" si="1"/>
        <v>0</v>
      </c>
      <c r="N9" s="4">
        <v>7</v>
      </c>
      <c r="O9" s="4">
        <v>3</v>
      </c>
    </row>
    <row r="10" spans="1:15" x14ac:dyDescent="0.25">
      <c r="A10" s="32" t="s">
        <v>194</v>
      </c>
      <c r="B10" s="32">
        <v>4</v>
      </c>
      <c r="C10" s="4">
        <v>5</v>
      </c>
      <c r="D10" s="4">
        <v>1</v>
      </c>
      <c r="E10" s="4">
        <v>3</v>
      </c>
      <c r="F10" s="4">
        <v>1</v>
      </c>
      <c r="G10" s="4">
        <v>5</v>
      </c>
      <c r="H10" s="4">
        <v>5</v>
      </c>
      <c r="I10" s="4">
        <v>1</v>
      </c>
      <c r="J10" s="4">
        <f t="shared" si="0"/>
        <v>24</v>
      </c>
      <c r="K10" s="4">
        <f t="shared" si="1"/>
        <v>0</v>
      </c>
      <c r="N10" s="4">
        <v>8</v>
      </c>
      <c r="O10" s="4">
        <v>2</v>
      </c>
    </row>
    <row r="11" spans="1:15" x14ac:dyDescent="0.25">
      <c r="A11" s="32" t="s">
        <v>195</v>
      </c>
      <c r="B11" s="32">
        <v>6</v>
      </c>
      <c r="C11" s="4">
        <v>7</v>
      </c>
      <c r="D11" s="4">
        <v>1</v>
      </c>
      <c r="E11" s="4">
        <v>6</v>
      </c>
      <c r="F11" s="4">
        <v>1</v>
      </c>
      <c r="G11" s="4">
        <v>1</v>
      </c>
      <c r="H11" s="4">
        <v>1</v>
      </c>
      <c r="I11" s="4">
        <v>1</v>
      </c>
      <c r="J11" s="4">
        <f t="shared" si="0"/>
        <v>23</v>
      </c>
      <c r="K11" s="4">
        <f t="shared" si="1"/>
        <v>0</v>
      </c>
      <c r="N11" s="4">
        <v>9</v>
      </c>
      <c r="O11" s="4">
        <v>1</v>
      </c>
    </row>
    <row r="12" spans="1:15" x14ac:dyDescent="0.25">
      <c r="A12" s="32"/>
      <c r="B12" s="32"/>
      <c r="C12" s="4"/>
      <c r="D12" s="4"/>
      <c r="E12" s="4"/>
      <c r="F12" s="4"/>
      <c r="G12" s="4"/>
      <c r="H12" s="4"/>
      <c r="I12" s="4"/>
      <c r="J12" s="4"/>
      <c r="K12" s="4"/>
      <c r="N12" s="1">
        <v>10</v>
      </c>
      <c r="O12" s="1">
        <v>1</v>
      </c>
    </row>
    <row r="13" spans="1:15" x14ac:dyDescent="0.25">
      <c r="A13" s="62"/>
      <c r="B13" s="63"/>
      <c r="C13" s="26"/>
      <c r="D13" s="26"/>
      <c r="E13" s="26"/>
      <c r="F13" s="26"/>
      <c r="G13" s="26"/>
      <c r="H13" s="26"/>
      <c r="I13" s="26"/>
      <c r="J13" s="26"/>
      <c r="K13" s="27"/>
      <c r="N13" s="28"/>
      <c r="O13" s="29"/>
    </row>
    <row r="14" spans="1:15" ht="78.75" x14ac:dyDescent="0.25">
      <c r="A14" s="19" t="s">
        <v>24</v>
      </c>
      <c r="B14" s="14" t="s">
        <v>2</v>
      </c>
      <c r="C14" s="14" t="s">
        <v>3</v>
      </c>
      <c r="D14" s="14" t="s">
        <v>4</v>
      </c>
      <c r="E14" s="14" t="s">
        <v>186</v>
      </c>
      <c r="F14" s="14" t="s">
        <v>6</v>
      </c>
      <c r="G14" s="14" t="s">
        <v>7</v>
      </c>
      <c r="H14" s="14" t="s">
        <v>8</v>
      </c>
      <c r="I14" s="14" t="s">
        <v>9</v>
      </c>
      <c r="J14" s="14" t="s">
        <v>10</v>
      </c>
      <c r="K14" s="14" t="s">
        <v>11</v>
      </c>
      <c r="N14" s="23" t="s">
        <v>12</v>
      </c>
      <c r="O14" s="23" t="s">
        <v>13</v>
      </c>
    </row>
    <row r="15" spans="1:15" x14ac:dyDescent="0.25">
      <c r="A15" s="2" t="s">
        <v>196</v>
      </c>
      <c r="B15" s="32">
        <v>10</v>
      </c>
      <c r="C15" s="4">
        <v>8</v>
      </c>
      <c r="D15" s="4">
        <v>10</v>
      </c>
      <c r="E15" s="4">
        <v>10</v>
      </c>
      <c r="F15" s="4">
        <v>1</v>
      </c>
      <c r="G15" s="4">
        <v>10</v>
      </c>
      <c r="H15" s="4">
        <v>10</v>
      </c>
      <c r="I15" s="4">
        <v>10</v>
      </c>
      <c r="J15" s="4">
        <f t="shared" ref="J15:J23" si="2">SUM(B15:I15)-MIN(B15:I15)</f>
        <v>68</v>
      </c>
      <c r="K15" s="4">
        <f t="shared" ref="K15:K23" si="3">COUNTIF(B15:I15,10)</f>
        <v>6</v>
      </c>
      <c r="N15" s="4">
        <v>1</v>
      </c>
      <c r="O15" s="4">
        <v>10</v>
      </c>
    </row>
    <row r="16" spans="1:15" x14ac:dyDescent="0.25">
      <c r="A16" s="32" t="s">
        <v>197</v>
      </c>
      <c r="B16" s="32">
        <v>5</v>
      </c>
      <c r="C16" s="4">
        <v>10</v>
      </c>
      <c r="D16" s="4">
        <v>6</v>
      </c>
      <c r="E16" s="4">
        <v>4</v>
      </c>
      <c r="F16" s="4">
        <v>8</v>
      </c>
      <c r="G16" s="4">
        <v>7</v>
      </c>
      <c r="H16" s="4">
        <v>6</v>
      </c>
      <c r="I16" s="4">
        <v>6</v>
      </c>
      <c r="J16" s="4">
        <f t="shared" si="2"/>
        <v>48</v>
      </c>
      <c r="K16" s="4">
        <f t="shared" si="3"/>
        <v>1</v>
      </c>
      <c r="N16" s="4">
        <v>2</v>
      </c>
      <c r="O16" s="4">
        <v>8</v>
      </c>
    </row>
    <row r="17" spans="1:16" x14ac:dyDescent="0.25">
      <c r="A17" s="32" t="s">
        <v>198</v>
      </c>
      <c r="B17" s="32">
        <v>1</v>
      </c>
      <c r="C17" s="4">
        <v>6</v>
      </c>
      <c r="D17" s="4">
        <v>8</v>
      </c>
      <c r="E17" s="4">
        <v>1</v>
      </c>
      <c r="F17" s="4">
        <v>10</v>
      </c>
      <c r="G17" s="4">
        <v>6</v>
      </c>
      <c r="H17" s="4">
        <v>7</v>
      </c>
      <c r="I17" s="4">
        <v>7</v>
      </c>
      <c r="J17" s="4">
        <f t="shared" si="2"/>
        <v>45</v>
      </c>
      <c r="K17" s="4">
        <f t="shared" si="3"/>
        <v>1</v>
      </c>
      <c r="N17" s="4">
        <v>3</v>
      </c>
      <c r="O17" s="4">
        <v>7</v>
      </c>
    </row>
    <row r="18" spans="1:16" x14ac:dyDescent="0.25">
      <c r="A18" s="32" t="s">
        <v>199</v>
      </c>
      <c r="B18" s="32">
        <v>8</v>
      </c>
      <c r="C18" s="4">
        <v>7</v>
      </c>
      <c r="D18" s="4">
        <v>1</v>
      </c>
      <c r="E18" s="4">
        <v>5</v>
      </c>
      <c r="F18" s="4">
        <v>1</v>
      </c>
      <c r="G18" s="4">
        <v>8</v>
      </c>
      <c r="H18" s="4">
        <v>8</v>
      </c>
      <c r="I18" s="4">
        <v>8</v>
      </c>
      <c r="J18" s="4">
        <f t="shared" si="2"/>
        <v>45</v>
      </c>
      <c r="K18" s="4">
        <f t="shared" si="3"/>
        <v>0</v>
      </c>
      <c r="N18" s="4">
        <v>4</v>
      </c>
      <c r="O18" s="4">
        <v>6</v>
      </c>
    </row>
    <row r="19" spans="1:16" x14ac:dyDescent="0.25">
      <c r="A19" s="32" t="s">
        <v>200</v>
      </c>
      <c r="B19" s="32">
        <v>7</v>
      </c>
      <c r="C19" s="4">
        <v>1</v>
      </c>
      <c r="D19" s="4">
        <v>7</v>
      </c>
      <c r="E19" s="4">
        <v>7</v>
      </c>
      <c r="F19" s="4">
        <v>5</v>
      </c>
      <c r="G19" s="4">
        <v>5</v>
      </c>
      <c r="H19" s="4">
        <v>5</v>
      </c>
      <c r="I19" s="4">
        <v>1</v>
      </c>
      <c r="J19" s="4">
        <f t="shared" si="2"/>
        <v>37</v>
      </c>
      <c r="K19" s="4">
        <f t="shared" si="3"/>
        <v>0</v>
      </c>
      <c r="N19" s="4">
        <v>5</v>
      </c>
      <c r="O19" s="4">
        <v>5</v>
      </c>
    </row>
    <row r="20" spans="1:16" x14ac:dyDescent="0.25">
      <c r="A20" s="32" t="s">
        <v>201</v>
      </c>
      <c r="B20" s="32">
        <v>4</v>
      </c>
      <c r="C20" s="4">
        <v>5</v>
      </c>
      <c r="D20" s="4">
        <v>1</v>
      </c>
      <c r="E20" s="4">
        <v>6</v>
      </c>
      <c r="F20" s="4">
        <v>7</v>
      </c>
      <c r="G20" s="4">
        <v>1</v>
      </c>
      <c r="H20" s="4">
        <v>4</v>
      </c>
      <c r="I20" s="4">
        <v>5</v>
      </c>
      <c r="J20" s="4">
        <f t="shared" si="2"/>
        <v>32</v>
      </c>
      <c r="K20" s="4">
        <f t="shared" si="3"/>
        <v>0</v>
      </c>
      <c r="N20" s="4">
        <v>6</v>
      </c>
      <c r="O20" s="4">
        <v>4</v>
      </c>
    </row>
    <row r="21" spans="1:16" x14ac:dyDescent="0.25">
      <c r="A21" s="32" t="s">
        <v>202</v>
      </c>
      <c r="B21" s="32">
        <v>3</v>
      </c>
      <c r="C21" s="4">
        <v>4</v>
      </c>
      <c r="D21" s="4">
        <v>5</v>
      </c>
      <c r="E21" s="4">
        <v>8</v>
      </c>
      <c r="F21" s="4">
        <v>6</v>
      </c>
      <c r="G21" s="4">
        <v>1</v>
      </c>
      <c r="H21" s="4">
        <v>1</v>
      </c>
      <c r="I21" s="4">
        <v>1</v>
      </c>
      <c r="J21" s="4">
        <f t="shared" si="2"/>
        <v>28</v>
      </c>
      <c r="K21" s="4">
        <f t="shared" si="3"/>
        <v>0</v>
      </c>
      <c r="N21" s="4">
        <v>7</v>
      </c>
      <c r="O21" s="4">
        <v>3</v>
      </c>
    </row>
    <row r="22" spans="1:16" x14ac:dyDescent="0.25">
      <c r="A22" s="32" t="s">
        <v>203</v>
      </c>
      <c r="B22" s="32">
        <v>6</v>
      </c>
      <c r="C22" s="4">
        <v>3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f t="shared" si="2"/>
        <v>14</v>
      </c>
      <c r="K22" s="4">
        <f t="shared" si="3"/>
        <v>0</v>
      </c>
      <c r="N22" s="4">
        <v>8</v>
      </c>
      <c r="O22" s="4">
        <v>2</v>
      </c>
    </row>
    <row r="23" spans="1:16" x14ac:dyDescent="0.25">
      <c r="A23" s="32" t="s">
        <v>204</v>
      </c>
      <c r="B23" s="32">
        <v>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f t="shared" si="2"/>
        <v>8</v>
      </c>
      <c r="K23" s="4">
        <f t="shared" si="3"/>
        <v>0</v>
      </c>
      <c r="N23" s="4">
        <v>9</v>
      </c>
      <c r="O23" s="4">
        <v>1</v>
      </c>
    </row>
    <row r="24" spans="1:16" x14ac:dyDescent="0.25">
      <c r="A24" s="32"/>
      <c r="B24" s="32"/>
      <c r="C24" s="4"/>
      <c r="D24" s="4"/>
      <c r="E24" s="4"/>
      <c r="F24" s="4"/>
      <c r="G24" s="4"/>
      <c r="H24" s="4"/>
      <c r="I24" s="4"/>
      <c r="J24" s="4"/>
      <c r="K24" s="4"/>
      <c r="N24" s="1">
        <v>10</v>
      </c>
      <c r="O24" s="1">
        <v>1</v>
      </c>
    </row>
    <row r="26" spans="1:16" ht="78.75" x14ac:dyDescent="0.25">
      <c r="A26" s="5" t="s">
        <v>205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6" t="s">
        <v>9</v>
      </c>
      <c r="J26" s="7" t="s">
        <v>10</v>
      </c>
      <c r="K26" s="6" t="s">
        <v>11</v>
      </c>
      <c r="N26" s="9" t="s">
        <v>12</v>
      </c>
      <c r="O26" s="20" t="s">
        <v>45</v>
      </c>
      <c r="P26" s="20" t="s">
        <v>46</v>
      </c>
    </row>
    <row r="27" spans="1:16" x14ac:dyDescent="0.25">
      <c r="A27" s="4" t="s">
        <v>206</v>
      </c>
      <c r="B27" s="4">
        <v>41</v>
      </c>
      <c r="C27" s="4">
        <v>41</v>
      </c>
      <c r="D27" s="4">
        <v>37</v>
      </c>
      <c r="E27" s="4">
        <v>41</v>
      </c>
      <c r="F27" s="4">
        <v>39</v>
      </c>
      <c r="G27" s="4">
        <v>37</v>
      </c>
      <c r="H27" s="4">
        <v>39</v>
      </c>
      <c r="I27" s="4">
        <v>34</v>
      </c>
      <c r="J27" s="4">
        <f>SUM(B27:I27)-MIN(B27:I27)</f>
        <v>275</v>
      </c>
      <c r="K27" s="4">
        <f>COUNTIF(B27:I27,41)</f>
        <v>3</v>
      </c>
      <c r="N27" s="4">
        <v>1</v>
      </c>
      <c r="O27" s="1">
        <v>11</v>
      </c>
      <c r="P27" s="1">
        <v>30</v>
      </c>
    </row>
    <row r="28" spans="1:16" x14ac:dyDescent="0.25">
      <c r="A28" s="4" t="s">
        <v>207</v>
      </c>
      <c r="B28" s="4">
        <v>36</v>
      </c>
      <c r="C28" s="4">
        <v>37</v>
      </c>
      <c r="D28" s="4">
        <v>41</v>
      </c>
      <c r="E28" s="4">
        <v>34</v>
      </c>
      <c r="F28" s="4">
        <v>40</v>
      </c>
      <c r="G28" s="4">
        <v>38</v>
      </c>
      <c r="H28" s="4">
        <v>35</v>
      </c>
      <c r="I28" s="4">
        <v>41</v>
      </c>
      <c r="J28" s="4">
        <f>SUM(B28:I28)-MIN(B28:I28)</f>
        <v>268</v>
      </c>
      <c r="K28" s="4">
        <f>COUNTIF(B28:I28,41)</f>
        <v>2</v>
      </c>
      <c r="N28" s="4">
        <v>2</v>
      </c>
      <c r="O28" s="1">
        <v>9</v>
      </c>
      <c r="P28" s="1">
        <v>29</v>
      </c>
    </row>
    <row r="29" spans="1:16" x14ac:dyDescent="0.25">
      <c r="A29" s="57" t="s">
        <v>208</v>
      </c>
      <c r="B29" s="4">
        <v>41</v>
      </c>
      <c r="C29" s="4">
        <v>39</v>
      </c>
      <c r="D29" s="4">
        <v>32</v>
      </c>
      <c r="E29" s="4">
        <v>32</v>
      </c>
      <c r="F29" s="4">
        <v>32</v>
      </c>
      <c r="G29" s="4">
        <v>38</v>
      </c>
      <c r="H29" s="4">
        <v>39</v>
      </c>
      <c r="I29" s="4">
        <v>38</v>
      </c>
      <c r="J29" s="4">
        <f>SUM(B29:I29)-MIN(B29:I29)</f>
        <v>259</v>
      </c>
      <c r="K29" s="4">
        <f>COUNTIF(B29:I29,42)</f>
        <v>0</v>
      </c>
      <c r="N29" s="4">
        <v>3</v>
      </c>
      <c r="O29" s="1">
        <v>8</v>
      </c>
      <c r="P29" s="1">
        <v>28</v>
      </c>
    </row>
    <row r="30" spans="1:16" x14ac:dyDescent="0.25">
      <c r="A30" s="4" t="s">
        <v>209</v>
      </c>
      <c r="B30" s="4">
        <v>38</v>
      </c>
      <c r="C30" s="4">
        <v>37</v>
      </c>
      <c r="D30" s="4">
        <v>37</v>
      </c>
      <c r="E30" s="4">
        <v>37</v>
      </c>
      <c r="F30" s="4">
        <v>36</v>
      </c>
      <c r="G30" s="4">
        <v>36</v>
      </c>
      <c r="H30" s="4">
        <v>36</v>
      </c>
      <c r="I30" s="4">
        <v>36</v>
      </c>
      <c r="J30" s="4">
        <f>SUM(B30:I30)-MIN(B30:I30)</f>
        <v>257</v>
      </c>
      <c r="K30" s="4">
        <f>COUNTIF(B30:I30,41)</f>
        <v>0</v>
      </c>
      <c r="N30" s="4">
        <v>4</v>
      </c>
      <c r="O30" s="1">
        <v>7</v>
      </c>
      <c r="P30" s="1">
        <v>27</v>
      </c>
    </row>
    <row r="31" spans="1:16" x14ac:dyDescent="0.25">
      <c r="A31" s="57" t="s">
        <v>210</v>
      </c>
      <c r="B31" s="4">
        <v>38</v>
      </c>
      <c r="C31" s="4">
        <v>40</v>
      </c>
      <c r="D31" s="4">
        <v>32</v>
      </c>
      <c r="E31" s="4">
        <v>37</v>
      </c>
      <c r="F31" s="4">
        <v>34</v>
      </c>
      <c r="G31" s="4">
        <v>32</v>
      </c>
      <c r="H31" s="4">
        <v>31</v>
      </c>
      <c r="I31" s="4">
        <v>32</v>
      </c>
      <c r="J31" s="4">
        <f>SUM(B31:I31)-MIN(B31:I31)</f>
        <v>245</v>
      </c>
      <c r="K31" s="4">
        <f>COUNTIF(B31:I31,41)</f>
        <v>0</v>
      </c>
      <c r="N31" s="4">
        <v>5</v>
      </c>
      <c r="O31" s="1">
        <v>6</v>
      </c>
      <c r="P31" s="1">
        <v>26</v>
      </c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N32" s="4">
        <v>6</v>
      </c>
      <c r="O32" s="1">
        <v>5</v>
      </c>
      <c r="P32" s="1">
        <v>25</v>
      </c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N33" s="10"/>
    </row>
    <row r="34" spans="1:16" ht="78.75" x14ac:dyDescent="0.25">
      <c r="A34" s="5" t="s">
        <v>211</v>
      </c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9</v>
      </c>
      <c r="J34" s="7" t="s">
        <v>10</v>
      </c>
      <c r="K34" s="6" t="s">
        <v>11</v>
      </c>
      <c r="N34" s="9" t="s">
        <v>12</v>
      </c>
      <c r="O34" s="20" t="s">
        <v>45</v>
      </c>
      <c r="P34" s="20" t="s">
        <v>46</v>
      </c>
    </row>
    <row r="35" spans="1:16" x14ac:dyDescent="0.25">
      <c r="A35" s="4" t="s">
        <v>212</v>
      </c>
      <c r="B35" s="4">
        <v>32</v>
      </c>
      <c r="C35" s="4">
        <v>32</v>
      </c>
      <c r="D35" s="4">
        <v>38</v>
      </c>
      <c r="E35" s="4">
        <v>41</v>
      </c>
      <c r="F35" s="4">
        <v>37</v>
      </c>
      <c r="G35" s="4">
        <v>40</v>
      </c>
      <c r="H35" s="4">
        <v>39</v>
      </c>
      <c r="I35" s="4">
        <v>39</v>
      </c>
      <c r="J35" s="4">
        <f>SUM(B35:I35)-MIN(B35:I35)</f>
        <v>266</v>
      </c>
      <c r="K35" s="4">
        <f>COUNTIF(B35:I35,40)</f>
        <v>1</v>
      </c>
      <c r="N35" s="4">
        <v>1</v>
      </c>
      <c r="O35" s="1">
        <v>11</v>
      </c>
      <c r="P35" s="1">
        <v>30</v>
      </c>
    </row>
    <row r="36" spans="1:16" x14ac:dyDescent="0.25">
      <c r="A36" s="57" t="s">
        <v>213</v>
      </c>
      <c r="B36" s="4">
        <v>35</v>
      </c>
      <c r="C36" s="4">
        <v>35</v>
      </c>
      <c r="D36" s="4">
        <v>36</v>
      </c>
      <c r="E36" s="4">
        <v>38</v>
      </c>
      <c r="F36" s="4">
        <v>41</v>
      </c>
      <c r="G36" s="4">
        <v>34</v>
      </c>
      <c r="H36" s="4">
        <v>37</v>
      </c>
      <c r="I36" s="4">
        <v>32</v>
      </c>
      <c r="J36" s="4">
        <f>SUM(B36:I36)-MIN(B36:I36)</f>
        <v>256</v>
      </c>
      <c r="K36" s="4">
        <v>2</v>
      </c>
      <c r="N36" s="4">
        <v>2</v>
      </c>
      <c r="O36" s="1">
        <v>9</v>
      </c>
      <c r="P36" s="1">
        <v>29</v>
      </c>
    </row>
    <row r="37" spans="1:16" x14ac:dyDescent="0.25">
      <c r="A37" s="4" t="s">
        <v>214</v>
      </c>
      <c r="B37" s="4">
        <v>35</v>
      </c>
      <c r="C37" s="4">
        <v>35</v>
      </c>
      <c r="D37" s="4">
        <v>41</v>
      </c>
      <c r="E37" s="4">
        <v>34</v>
      </c>
      <c r="F37" s="4">
        <v>32</v>
      </c>
      <c r="G37" s="4">
        <v>37</v>
      </c>
      <c r="H37" s="4">
        <v>39</v>
      </c>
      <c r="I37" s="4">
        <v>32</v>
      </c>
      <c r="J37" s="4">
        <f>SUM(B37:I37)-MIN(B37:I37)</f>
        <v>253</v>
      </c>
      <c r="K37" s="4">
        <f>COUNTIF(B37:I37,41)</f>
        <v>1</v>
      </c>
      <c r="N37" s="4">
        <v>3</v>
      </c>
      <c r="O37" s="1">
        <v>8</v>
      </c>
      <c r="P37" s="1">
        <v>28</v>
      </c>
    </row>
    <row r="38" spans="1:16" x14ac:dyDescent="0.25">
      <c r="A38" s="4" t="s">
        <v>215</v>
      </c>
      <c r="B38" s="4">
        <v>34</v>
      </c>
      <c r="C38" s="4">
        <v>34</v>
      </c>
      <c r="D38" s="4">
        <v>33</v>
      </c>
      <c r="E38" s="4">
        <v>34</v>
      </c>
      <c r="F38" s="4">
        <v>37</v>
      </c>
      <c r="G38" s="4">
        <v>38</v>
      </c>
      <c r="H38" s="4">
        <v>32</v>
      </c>
      <c r="I38" s="4">
        <v>39</v>
      </c>
      <c r="J38" s="4">
        <f>SUM(B38:I38)-MIN(B38:I38)</f>
        <v>249</v>
      </c>
      <c r="K38" s="4">
        <f>COUNTIF(B38:I38,41)</f>
        <v>0</v>
      </c>
      <c r="N38" s="4">
        <v>4</v>
      </c>
      <c r="O38" s="1">
        <v>7</v>
      </c>
      <c r="P38" s="1">
        <v>27</v>
      </c>
    </row>
    <row r="39" spans="1:16" x14ac:dyDescent="0.25">
      <c r="A39" s="57" t="s">
        <v>216</v>
      </c>
      <c r="B39" s="4">
        <v>32</v>
      </c>
      <c r="C39" s="4">
        <v>32</v>
      </c>
      <c r="D39" s="4">
        <v>33</v>
      </c>
      <c r="E39" s="4">
        <v>34</v>
      </c>
      <c r="F39" s="4">
        <v>34</v>
      </c>
      <c r="G39" s="4">
        <v>32</v>
      </c>
      <c r="H39" s="4">
        <v>33</v>
      </c>
      <c r="I39" s="4">
        <v>37</v>
      </c>
      <c r="J39" s="4">
        <f>SUM(B39:I39)-MIN(B39:I39)</f>
        <v>235</v>
      </c>
      <c r="K39" s="4">
        <f>COUNTIF(B39:I39,41)</f>
        <v>0</v>
      </c>
      <c r="N39" s="4">
        <v>5</v>
      </c>
      <c r="O39" s="1">
        <v>6</v>
      </c>
      <c r="P39" s="1">
        <v>26</v>
      </c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N40" s="4">
        <v>6</v>
      </c>
      <c r="O40" s="1">
        <v>5</v>
      </c>
      <c r="P40" s="1">
        <v>25</v>
      </c>
    </row>
    <row r="42" spans="1:16" x14ac:dyDescent="0.25">
      <c r="A42" s="59" t="s">
        <v>55</v>
      </c>
      <c r="B42" s="1" t="s">
        <v>2</v>
      </c>
      <c r="C42" s="1" t="s">
        <v>3</v>
      </c>
      <c r="D42" s="1" t="s">
        <v>4</v>
      </c>
      <c r="E42" s="60" t="s">
        <v>5</v>
      </c>
      <c r="F42" s="1" t="s">
        <v>6</v>
      </c>
      <c r="G42" s="1" t="s">
        <v>7</v>
      </c>
      <c r="H42" s="1" t="s">
        <v>8</v>
      </c>
      <c r="I42" s="42" t="s">
        <v>217</v>
      </c>
      <c r="J42" s="43"/>
    </row>
    <row r="43" spans="1:16" x14ac:dyDescent="0.25">
      <c r="A43" s="1" t="s">
        <v>218</v>
      </c>
      <c r="B43" s="1">
        <v>24.742000000000001</v>
      </c>
      <c r="C43" s="1"/>
      <c r="D43" s="1"/>
      <c r="E43" s="1"/>
      <c r="F43" s="1"/>
      <c r="G43" s="1"/>
      <c r="H43" s="1"/>
      <c r="I43" s="44">
        <f>AVERAGE(B43:H43)</f>
        <v>24.742000000000001</v>
      </c>
      <c r="J43" s="45"/>
    </row>
    <row r="44" spans="1:16" x14ac:dyDescent="0.25">
      <c r="A44" s="1" t="s">
        <v>219</v>
      </c>
      <c r="B44" s="1">
        <v>25.341000000000001</v>
      </c>
      <c r="C44" s="1"/>
      <c r="D44" s="1"/>
      <c r="E44" s="1"/>
      <c r="F44" s="1"/>
      <c r="G44" s="1"/>
      <c r="H44" s="1"/>
      <c r="I44" s="44">
        <f t="shared" ref="I44" si="4">AVERAGE(B44:H44)</f>
        <v>25.341000000000001</v>
      </c>
      <c r="J44" s="45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44"/>
      <c r="J45" s="45"/>
    </row>
    <row r="46" spans="1:16" ht="14.25" customHeight="1" x14ac:dyDescent="0.25">
      <c r="A46" s="1"/>
      <c r="B46" s="1"/>
      <c r="C46" s="1"/>
      <c r="D46" s="1"/>
      <c r="E46" s="1"/>
      <c r="F46" s="1"/>
      <c r="G46" s="1"/>
      <c r="H46" s="1"/>
      <c r="I46" s="44"/>
      <c r="J46" s="45"/>
    </row>
    <row r="47" spans="1:16" ht="14.25" customHeight="1" x14ac:dyDescent="0.25">
      <c r="A47" s="1"/>
      <c r="B47" s="1"/>
      <c r="C47" s="1"/>
      <c r="D47" s="1"/>
      <c r="E47" s="1"/>
      <c r="F47" s="1"/>
      <c r="G47" s="1"/>
      <c r="H47" s="1"/>
      <c r="I47" s="44"/>
      <c r="J47" s="45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44"/>
      <c r="J48" s="45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44"/>
      <c r="J49" s="45"/>
    </row>
    <row r="50" spans="1:10" ht="14.25" customHeight="1" x14ac:dyDescent="0.25">
      <c r="A50" s="1"/>
      <c r="B50" s="1"/>
      <c r="C50" s="1"/>
      <c r="D50" s="1"/>
      <c r="E50" s="1"/>
      <c r="F50" s="1"/>
      <c r="G50" s="1"/>
      <c r="H50" s="1"/>
      <c r="I50" s="44"/>
      <c r="J50" s="45"/>
    </row>
    <row r="51" spans="1:10" ht="14.25" customHeight="1" x14ac:dyDescent="0.25">
      <c r="A51" s="1"/>
      <c r="B51" s="1"/>
      <c r="C51" s="1"/>
      <c r="D51" s="1"/>
      <c r="E51" s="1"/>
      <c r="F51" s="1"/>
      <c r="G51" s="1"/>
      <c r="H51" s="1"/>
      <c r="I51" s="46"/>
      <c r="J51" s="46"/>
    </row>
    <row r="52" spans="1:10" ht="14.25" customHeight="1" x14ac:dyDescent="0.25">
      <c r="A52" s="1"/>
      <c r="B52" s="1"/>
      <c r="C52" s="1"/>
      <c r="D52" s="1"/>
      <c r="E52" s="1"/>
      <c r="F52" s="1"/>
      <c r="G52" s="1"/>
      <c r="H52" s="1"/>
      <c r="I52" s="46"/>
      <c r="J52" s="46"/>
    </row>
    <row r="53" spans="1:10" ht="14.25" customHeight="1" x14ac:dyDescent="0.25"/>
    <row r="54" spans="1:10" ht="14.25" customHeight="1" x14ac:dyDescent="0.25"/>
    <row r="55" spans="1:10" ht="14.25" customHeight="1" x14ac:dyDescent="0.25"/>
    <row r="56" spans="1:10" ht="14.25" customHeight="1" x14ac:dyDescent="0.25"/>
    <row r="57" spans="1:10" ht="14.25" customHeight="1" x14ac:dyDescent="0.25"/>
    <row r="58" spans="1:10" ht="14.25" customHeight="1" x14ac:dyDescent="0.25"/>
    <row r="59" spans="1:10" ht="14.25" customHeight="1" x14ac:dyDescent="0.25"/>
    <row r="60" spans="1:10" ht="14.25" customHeight="1" x14ac:dyDescent="0.25"/>
    <row r="61" spans="1:10" ht="14.25" customHeight="1" x14ac:dyDescent="0.25"/>
    <row r="62" spans="1:10" ht="14.25" customHeight="1" x14ac:dyDescent="0.25"/>
    <row r="63" spans="1:10" ht="14.25" customHeight="1" x14ac:dyDescent="0.25"/>
  </sheetData>
  <sortState xmlns:xlrd2="http://schemas.microsoft.com/office/spreadsheetml/2017/richdata2" ref="A35:K39">
    <sortCondition descending="1" ref="J35:J39"/>
  </sortState>
  <mergeCells count="12">
    <mergeCell ref="I46:J46"/>
    <mergeCell ref="I52:J52"/>
    <mergeCell ref="I47:J47"/>
    <mergeCell ref="I48:J48"/>
    <mergeCell ref="I49:J49"/>
    <mergeCell ref="I50:J50"/>
    <mergeCell ref="I51:J51"/>
    <mergeCell ref="A1:J1"/>
    <mergeCell ref="I42:J42"/>
    <mergeCell ref="I43:J43"/>
    <mergeCell ref="I44:J44"/>
    <mergeCell ref="I45:J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983c88-534c-4f23-9d26-5171674744ec">
      <Terms xmlns="http://schemas.microsoft.com/office/infopath/2007/PartnerControls"/>
    </lcf76f155ced4ddcb4097134ff3c332f>
    <TaxCatchAll xmlns="e3f54620-7222-44d6-af14-29ba56825fb4" xsi:nil="true"/>
    <SharedWithUsers xmlns="e3f54620-7222-44d6-af14-29ba56825fb4">
      <UserInfo>
        <DisplayName>Robert Schoonover</DisplayName>
        <AccountId>64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4019061E1DD49B943205C086F6E5C" ma:contentTypeVersion="16" ma:contentTypeDescription="Create a new document." ma:contentTypeScope="" ma:versionID="a856efc607f0fd22172cc5ecb6fa0e60">
  <xsd:schema xmlns:xsd="http://www.w3.org/2001/XMLSchema" xmlns:xs="http://www.w3.org/2001/XMLSchema" xmlns:p="http://schemas.microsoft.com/office/2006/metadata/properties" xmlns:ns2="54983c88-534c-4f23-9d26-5171674744ec" xmlns:ns3="e3f54620-7222-44d6-af14-29ba56825fb4" targetNamespace="http://schemas.microsoft.com/office/2006/metadata/properties" ma:root="true" ma:fieldsID="c1d62dc60f864409bd84f0d9e23983fa" ns2:_="" ns3:_="">
    <xsd:import namespace="54983c88-534c-4f23-9d26-5171674744ec"/>
    <xsd:import namespace="e3f54620-7222-44d6-af14-29ba56825f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83c88-534c-4f23-9d26-5171674744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50490fc-b8ea-4172-8ec6-41d66da3d9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54620-7222-44d6-af14-29ba56825f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016a41c-ff03-45d1-bb7e-344af972757f}" ma:internalName="TaxCatchAll" ma:showField="CatchAllData" ma:web="e3f54620-7222-44d6-af14-29ba56825f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F82D5F-08F8-49B9-89DC-DD957474FFDD}">
  <ds:schemaRefs>
    <ds:schemaRef ds:uri="http://schemas.microsoft.com/office/2006/metadata/properties"/>
    <ds:schemaRef ds:uri="http://schemas.microsoft.com/office/infopath/2007/PartnerControls"/>
    <ds:schemaRef ds:uri="54983c88-534c-4f23-9d26-5171674744ec"/>
    <ds:schemaRef ds:uri="e3f54620-7222-44d6-af14-29ba56825fb4"/>
  </ds:schemaRefs>
</ds:datastoreItem>
</file>

<file path=customXml/itemProps2.xml><?xml version="1.0" encoding="utf-8"?>
<ds:datastoreItem xmlns:ds="http://schemas.openxmlformats.org/officeDocument/2006/customXml" ds:itemID="{EE3E21BB-EA3D-4B25-B12B-922521835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983c88-534c-4f23-9d26-5171674744ec"/>
    <ds:schemaRef ds:uri="e3f54620-7222-44d6-af14-29ba56825f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49970A-769D-4BEF-B8A3-799BBF48B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Cincinnati</vt:lpstr>
      <vt:lpstr>Florence</vt:lpstr>
      <vt:lpstr>Louisville</vt:lpstr>
      <vt:lpstr>Novi</vt:lpstr>
      <vt:lpstr>Pittsburgh</vt:lpstr>
      <vt:lpstr>Sterling Heights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15134</dc:creator>
  <cp:keywords/>
  <dc:description/>
  <cp:lastModifiedBy>Robert Schoonover</cp:lastModifiedBy>
  <cp:revision/>
  <dcterms:created xsi:type="dcterms:W3CDTF">2022-11-08T14:51:03Z</dcterms:created>
  <dcterms:modified xsi:type="dcterms:W3CDTF">2024-04-01T15:23:13Z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0x0101009C74019061E1DD49B943205C086F6E5C</vt:lpwstr>
  </property>
  <property fmtid="{D5CDD505-2E9C-101B-9397-08002B2CF9AE}" pid="3" name="MediaServiceImageTags">
    <vt:lpwstr/>
  </property>
</Properties>
</file>